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R01 - SÚOŽI" sheetId="2" r:id="rId2"/>
    <sheet name="R02 - ÚRS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'R01 - SÚOŽI'!$C$78:$K$338</definedName>
    <definedName name="_xlnm.Print_Area" localSheetId="1">'R01 - SÚOŽI'!$C$4:$J$39,'R01 - SÚOŽI'!$C$45:$J$60,'R01 - SÚOŽI'!$C$66:$K$338</definedName>
    <definedName name="_xlnm.Print_Titles" localSheetId="1">'R01 - SÚOŽI'!$78:$78</definedName>
    <definedName name="_xlnm._FilterDatabase" localSheetId="2" hidden="1">'R02 - ÚRS'!$C$78:$K$169</definedName>
    <definedName name="_xlnm.Print_Area" localSheetId="2">'R02 - ÚRS'!$C$4:$J$39,'R02 - ÚRS'!$C$45:$J$60,'R02 - ÚRS'!$C$66:$K$169</definedName>
    <definedName name="_xlnm.Print_Titles" localSheetId="2">'R02 - ÚRS'!$78:$78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54"/>
  <c r="J20"/>
  <c r="J18"/>
  <c r="E18"/>
  <c r="F76"/>
  <c r="J17"/>
  <c r="J15"/>
  <c r="E15"/>
  <c r="F75"/>
  <c r="J14"/>
  <c r="J12"/>
  <c r="J73"/>
  <c r="E7"/>
  <c r="E69"/>
  <c i="2" r="J37"/>
  <c r="J36"/>
  <c i="1" r="AY55"/>
  <c i="2" r="J35"/>
  <c i="1" r="AX55"/>
  <c i="2"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76"/>
  <c r="J17"/>
  <c r="J15"/>
  <c r="E15"/>
  <c r="F75"/>
  <c r="J14"/>
  <c r="J12"/>
  <c r="J73"/>
  <c r="E7"/>
  <c r="E69"/>
  <c i="1" r="L50"/>
  <c r="AM50"/>
  <c r="AM49"/>
  <c r="L49"/>
  <c r="AM47"/>
  <c r="L47"/>
  <c r="L45"/>
  <c r="L44"/>
  <c i="2" r="BK335"/>
  <c r="BK116"/>
  <c r="BK297"/>
  <c r="J105"/>
  <c r="J172"/>
  <c r="J267"/>
  <c r="J119"/>
  <c r="J93"/>
  <c r="BK162"/>
  <c r="BK119"/>
  <c i="3" r="BK83"/>
  <c r="J113"/>
  <c r="BK138"/>
  <c r="BK125"/>
  <c i="2" r="BK333"/>
  <c r="BK121"/>
  <c r="J116"/>
  <c r="J216"/>
  <c r="BK309"/>
  <c r="BK263"/>
  <c r="BK280"/>
  <c i="3" r="J138"/>
  <c r="J135"/>
  <c r="J142"/>
  <c r="BK145"/>
  <c i="2" r="BK336"/>
  <c r="BK81"/>
  <c r="J204"/>
  <c r="BK254"/>
  <c r="BK216"/>
  <c r="BK226"/>
  <c r="BK227"/>
  <c r="BK244"/>
  <c r="J278"/>
  <c i="3" r="BK82"/>
  <c r="J89"/>
  <c r="BK129"/>
  <c r="BK131"/>
  <c i="2" r="BK257"/>
  <c r="J197"/>
  <c r="J316"/>
  <c r="J151"/>
  <c r="J160"/>
  <c r="BK275"/>
  <c i="3" r="BK98"/>
  <c i="2" r="J217"/>
  <c r="J200"/>
  <c r="BK218"/>
  <c r="BK134"/>
  <c r="J123"/>
  <c r="BK95"/>
  <c r="J290"/>
  <c i="3" r="BK87"/>
  <c i="2" r="BK315"/>
  <c r="J320"/>
  <c r="J198"/>
  <c r="J337"/>
  <c r="BK296"/>
  <c r="J244"/>
  <c r="J179"/>
  <c r="J168"/>
  <c r="BK260"/>
  <c i="3" r="BK105"/>
  <c r="BK100"/>
  <c r="BK106"/>
  <c i="2" r="J333"/>
  <c r="BK220"/>
  <c r="J300"/>
  <c r="J134"/>
  <c r="BK289"/>
  <c r="BK209"/>
  <c i="1" r="AS54"/>
  <c i="2" r="BK243"/>
  <c i="3" r="J134"/>
  <c r="J122"/>
  <c r="J94"/>
  <c r="J151"/>
  <c r="BK112"/>
  <c i="2" r="J284"/>
  <c r="BK319"/>
  <c r="J97"/>
  <c r="BK228"/>
  <c r="BK229"/>
  <c r="BK238"/>
  <c r="BK191"/>
  <c r="J171"/>
  <c r="BK221"/>
  <c i="3" r="BK157"/>
  <c r="J160"/>
  <c i="2" r="J291"/>
  <c r="BK214"/>
  <c r="BK313"/>
  <c r="J199"/>
  <c r="BK113"/>
  <c r="BK306"/>
  <c r="BK262"/>
  <c r="BK230"/>
  <c r="J302"/>
  <c r="BK248"/>
  <c r="BK261"/>
  <c r="J213"/>
  <c r="BK307"/>
  <c r="J220"/>
  <c i="3" r="J169"/>
  <c r="BK154"/>
  <c r="BK164"/>
  <c r="J126"/>
  <c r="BK155"/>
  <c r="J120"/>
  <c r="J150"/>
  <c i="2" r="J334"/>
  <c r="BK305"/>
  <c r="BK207"/>
  <c r="BK326"/>
  <c r="BK208"/>
  <c r="BK190"/>
  <c r="BK82"/>
  <c r="BK287"/>
  <c r="BK203"/>
  <c r="BK124"/>
  <c r="BK132"/>
  <c r="J310"/>
  <c r="BK178"/>
  <c r="BK267"/>
  <c r="J209"/>
  <c i="3" r="BK163"/>
  <c r="J157"/>
  <c r="J90"/>
  <c r="J123"/>
  <c r="BK148"/>
  <c r="BK151"/>
  <c r="BK156"/>
  <c r="BK134"/>
  <c r="BK111"/>
  <c i="2" r="J282"/>
  <c r="J338"/>
  <c r="J265"/>
  <c r="J329"/>
  <c r="BK171"/>
  <c r="BK110"/>
  <c r="J262"/>
  <c r="BK198"/>
  <c r="BK233"/>
  <c r="J114"/>
  <c r="J85"/>
  <c i="3" r="J124"/>
  <c r="J154"/>
  <c r="BK110"/>
  <c r="J96"/>
  <c i="2" r="J137"/>
  <c r="J251"/>
  <c r="J208"/>
  <c r="J306"/>
  <c r="BK271"/>
  <c r="J152"/>
  <c r="BK167"/>
  <c r="J107"/>
  <c r="J169"/>
  <c r="BK255"/>
  <c r="J115"/>
  <c i="3" r="BK147"/>
  <c r="BK153"/>
  <c r="BK159"/>
  <c r="BK144"/>
  <c i="2" r="J304"/>
  <c r="J215"/>
  <c r="BK301"/>
  <c r="J103"/>
  <c r="BK258"/>
  <c r="J102"/>
  <c r="J180"/>
  <c r="BK180"/>
  <c r="BK281"/>
  <c r="J295"/>
  <c i="3" r="BK141"/>
  <c r="J153"/>
  <c r="BK116"/>
  <c i="2" r="J287"/>
  <c r="BK107"/>
  <c r="BK91"/>
  <c r="J301"/>
  <c r="J273"/>
  <c r="BK210"/>
  <c r="BK195"/>
  <c r="J158"/>
  <c r="BK157"/>
  <c r="J237"/>
  <c r="BK104"/>
  <c r="BK120"/>
  <c r="J335"/>
  <c r="J281"/>
  <c r="BK325"/>
  <c r="BK241"/>
  <c r="BK101"/>
  <c r="J252"/>
  <c r="J147"/>
  <c r="J122"/>
  <c r="BK136"/>
  <c r="BK149"/>
  <c r="BK189"/>
  <c r="BK239"/>
  <c r="J106"/>
  <c r="BK106"/>
  <c r="BK202"/>
  <c i="3" r="J166"/>
  <c r="BK86"/>
  <c r="J121"/>
  <c r="J106"/>
  <c r="BK146"/>
  <c r="BK103"/>
  <c i="2" r="BK310"/>
  <c r="BK160"/>
  <c r="J275"/>
  <c r="J174"/>
  <c r="J332"/>
  <c r="BK282"/>
  <c r="BK155"/>
  <c r="J162"/>
  <c r="BK252"/>
  <c r="BK142"/>
  <c r="BK197"/>
  <c r="J165"/>
  <c r="J242"/>
  <c r="BK173"/>
  <c r="J253"/>
  <c r="J193"/>
  <c i="3" r="BK127"/>
  <c r="BK107"/>
  <c r="J147"/>
  <c r="BK143"/>
  <c r="J165"/>
  <c r="BK113"/>
  <c i="2" r="BK308"/>
  <c r="J125"/>
  <c r="J240"/>
  <c r="J269"/>
  <c r="J88"/>
  <c r="BK337"/>
  <c r="J148"/>
  <c r="BK199"/>
  <c r="J202"/>
  <c r="J272"/>
  <c r="J245"/>
  <c r="BK144"/>
  <c r="BK276"/>
  <c i="3" r="BK80"/>
  <c r="BK121"/>
  <c r="BK115"/>
  <c i="2" r="BK303"/>
  <c r="J104"/>
  <c r="J230"/>
  <c r="BK148"/>
  <c r="J318"/>
  <c r="J221"/>
  <c r="BK300"/>
  <c r="BK102"/>
  <c r="BK274"/>
  <c i="3" r="BK109"/>
  <c r="BK132"/>
  <c r="BK101"/>
  <c r="J127"/>
  <c i="2" r="J268"/>
  <c r="BK99"/>
  <c r="BK291"/>
  <c r="J173"/>
  <c r="J266"/>
  <c r="BK206"/>
  <c r="J185"/>
  <c r="J89"/>
  <c r="J177"/>
  <c i="3" r="BK166"/>
  <c r="J109"/>
  <c r="J99"/>
  <c r="J92"/>
  <c r="J141"/>
  <c r="J119"/>
  <c i="2" r="J322"/>
  <c r="J214"/>
  <c r="J289"/>
  <c r="BK109"/>
  <c r="BK174"/>
  <c r="BK242"/>
  <c i="3" r="J102"/>
  <c r="BK152"/>
  <c r="BK91"/>
  <c r="J108"/>
  <c i="2" r="J112"/>
  <c r="BK273"/>
  <c r="BK146"/>
  <c r="BK114"/>
  <c r="BK211"/>
  <c r="J184"/>
  <c r="BK176"/>
  <c r="BK147"/>
  <c r="BK138"/>
  <c i="3" r="J129"/>
  <c r="J83"/>
  <c r="J145"/>
  <c i="2" r="J319"/>
  <c r="BK317"/>
  <c r="J288"/>
  <c r="BK185"/>
  <c r="BK94"/>
  <c r="BK232"/>
  <c r="J96"/>
  <c i="3" r="BK81"/>
  <c r="J100"/>
  <c i="2" r="J259"/>
  <c r="J82"/>
  <c r="BK298"/>
  <c r="BK224"/>
  <c r="J189"/>
  <c r="J247"/>
  <c r="BK150"/>
  <c r="BK84"/>
  <c r="J83"/>
  <c r="BK182"/>
  <c r="BK292"/>
  <c r="BK269"/>
  <c r="J260"/>
  <c r="J159"/>
  <c r="BK126"/>
  <c r="J145"/>
  <c r="J94"/>
  <c i="3" r="J152"/>
  <c r="BK130"/>
  <c r="J82"/>
  <c r="J107"/>
  <c i="2" r="BK302"/>
  <c r="J101"/>
  <c r="BK225"/>
  <c r="J313"/>
  <c r="J250"/>
  <c r="J140"/>
  <c r="BK265"/>
  <c r="J264"/>
  <c r="BK97"/>
  <c r="BK98"/>
  <c i="3" r="J81"/>
  <c r="J103"/>
  <c r="J85"/>
  <c r="J161"/>
  <c i="2" r="BK331"/>
  <c r="J277"/>
  <c r="BK327"/>
  <c r="J132"/>
  <c r="J181"/>
  <c r="BK213"/>
  <c r="J255"/>
  <c r="J222"/>
  <c r="BK100"/>
  <c r="J296"/>
  <c r="BK90"/>
  <c i="3" r="J149"/>
  <c r="J115"/>
  <c i="2" r="BK321"/>
  <c r="J190"/>
  <c r="BK179"/>
  <c r="J323"/>
  <c r="J99"/>
  <c r="J234"/>
  <c r="J292"/>
  <c r="J274"/>
  <c r="J126"/>
  <c r="J256"/>
  <c i="3" r="BK149"/>
  <c r="J139"/>
  <c r="J87"/>
  <c i="2" r="BK236"/>
  <c r="BK183"/>
  <c r="J312"/>
  <c r="J144"/>
  <c r="BK219"/>
  <c r="BK103"/>
  <c r="J298"/>
  <c i="3" r="J167"/>
  <c r="BK96"/>
  <c r="J136"/>
  <c i="2" r="J315"/>
  <c r="BK285"/>
  <c r="J120"/>
  <c r="BK170"/>
  <c r="BK111"/>
  <c r="BK246"/>
  <c r="J87"/>
  <c r="J121"/>
  <c i="3" r="J164"/>
  <c r="J97"/>
  <c r="BK126"/>
  <c r="J131"/>
  <c r="J93"/>
  <c i="2" r="J136"/>
  <c r="J246"/>
  <c r="BK125"/>
  <c r="BK205"/>
  <c r="J201"/>
  <c i="3" r="BK135"/>
  <c i="2" r="J307"/>
  <c r="J224"/>
  <c r="BK137"/>
  <c r="J124"/>
  <c r="BK161"/>
  <c r="J170"/>
  <c r="BK118"/>
  <c r="J228"/>
  <c i="3" r="J116"/>
  <c i="2" r="BK223"/>
  <c r="BK143"/>
  <c r="BK270"/>
  <c r="BK87"/>
  <c r="J167"/>
  <c r="BK158"/>
  <c r="BK200"/>
  <c r="J279"/>
  <c r="J286"/>
  <c i="3" r="BK94"/>
  <c r="J143"/>
  <c r="BK85"/>
  <c r="BK169"/>
  <c r="BK120"/>
  <c i="2" r="J206"/>
  <c r="BK323"/>
  <c r="BK141"/>
  <c r="J325"/>
  <c r="J229"/>
  <c r="BK312"/>
  <c r="BK129"/>
  <c r="BK212"/>
  <c r="J84"/>
  <c r="J219"/>
  <c r="J113"/>
  <c r="J182"/>
  <c i="3" r="J133"/>
  <c r="BK162"/>
  <c r="J128"/>
  <c r="BK95"/>
  <c i="2" r="BK105"/>
  <c r="BK181"/>
  <c r="J156"/>
  <c r="BK295"/>
  <c r="J157"/>
  <c r="BK172"/>
  <c r="J133"/>
  <c r="J166"/>
  <c r="J143"/>
  <c i="3" r="BK140"/>
  <c r="BK90"/>
  <c i="2" r="BK330"/>
  <c r="BK222"/>
  <c r="BK318"/>
  <c r="BK304"/>
  <c r="BK140"/>
  <c r="BK286"/>
  <c r="J218"/>
  <c r="BK164"/>
  <c r="J176"/>
  <c r="BK131"/>
  <c r="J236"/>
  <c r="J146"/>
  <c r="J285"/>
  <c r="BK89"/>
  <c i="3" r="BK160"/>
  <c r="J101"/>
  <c r="BK102"/>
  <c r="J125"/>
  <c r="BK89"/>
  <c i="2" r="J328"/>
  <c r="BK288"/>
  <c r="BK122"/>
  <c r="BK314"/>
  <c r="BK235"/>
  <c r="J110"/>
  <c r="J324"/>
  <c r="BK249"/>
  <c r="J98"/>
  <c r="BK96"/>
  <c r="BK250"/>
  <c r="BK156"/>
  <c r="BK259"/>
  <c r="BK215"/>
  <c r="J90"/>
  <c i="3" r="J155"/>
  <c r="J168"/>
  <c r="J110"/>
  <c r="J112"/>
  <c r="J163"/>
  <c r="BK104"/>
  <c r="J86"/>
  <c i="2" r="BK322"/>
  <c r="BK192"/>
  <c r="J294"/>
  <c r="BK152"/>
  <c r="J248"/>
  <c r="BK154"/>
  <c r="BK166"/>
  <c r="J150"/>
  <c r="J161"/>
  <c r="J195"/>
  <c i="3" r="BK137"/>
  <c r="BK118"/>
  <c r="BK123"/>
  <c r="BK84"/>
  <c i="2" r="J327"/>
  <c r="J321"/>
  <c r="BK240"/>
  <c r="BK145"/>
  <c r="BK93"/>
  <c r="BK139"/>
  <c r="BK251"/>
  <c r="J258"/>
  <c r="BK127"/>
  <c r="BK196"/>
  <c r="J280"/>
  <c r="J210"/>
  <c i="3" r="BK165"/>
  <c r="BK150"/>
  <c r="J95"/>
  <c r="BK167"/>
  <c r="J111"/>
  <c i="2" r="BK338"/>
  <c r="J81"/>
  <c r="BK268"/>
  <c r="BK328"/>
  <c r="J205"/>
  <c r="J141"/>
  <c r="BK217"/>
  <c r="BK92"/>
  <c r="BK165"/>
  <c r="BK163"/>
  <c i="3" r="J98"/>
  <c r="J118"/>
  <c i="2" r="J263"/>
  <c r="BK278"/>
  <c r="J138"/>
  <c r="BK253"/>
  <c r="J257"/>
  <c r="J249"/>
  <c r="J231"/>
  <c r="J314"/>
  <c r="BK272"/>
  <c r="BK294"/>
  <c r="J117"/>
  <c r="J299"/>
  <c r="J330"/>
  <c r="J235"/>
  <c r="BK123"/>
  <c r="BK237"/>
  <c r="J225"/>
  <c r="J95"/>
  <c r="J80"/>
  <c r="J239"/>
  <c r="BK88"/>
  <c i="3" r="J84"/>
  <c r="BK133"/>
  <c r="BK117"/>
  <c r="BK99"/>
  <c r="BK136"/>
  <c i="2" r="J336"/>
  <c r="J293"/>
  <c r="J109"/>
  <c r="BK316"/>
  <c r="BK194"/>
  <c r="BK85"/>
  <c r="J276"/>
  <c r="J303"/>
  <c r="BK187"/>
  <c r="BK277"/>
  <c r="J188"/>
  <c r="BK245"/>
  <c r="BK175"/>
  <c r="J111"/>
  <c r="J187"/>
  <c r="J153"/>
  <c r="BK290"/>
  <c i="3" r="J148"/>
  <c r="BK108"/>
  <c r="BK93"/>
  <c r="BK124"/>
  <c r="J105"/>
  <c r="J117"/>
  <c r="J137"/>
  <c i="2" r="BK334"/>
  <c r="J212"/>
  <c r="J308"/>
  <c r="J135"/>
  <c r="J283"/>
  <c r="BK256"/>
  <c r="BK128"/>
  <c r="BK266"/>
  <c r="J130"/>
  <c r="BK151"/>
  <c r="BK177"/>
  <c r="BK283"/>
  <c r="J100"/>
  <c r="J243"/>
  <c i="3" r="BK158"/>
  <c r="BK97"/>
  <c i="2" r="J271"/>
  <c r="BK80"/>
  <c r="J270"/>
  <c r="J331"/>
  <c r="J241"/>
  <c r="J127"/>
  <c r="J142"/>
  <c r="BK112"/>
  <c r="BK186"/>
  <c r="J139"/>
  <c i="3" r="J104"/>
  <c r="J144"/>
  <c r="BK119"/>
  <c r="J146"/>
  <c r="BK161"/>
  <c i="2" r="BK320"/>
  <c r="J233"/>
  <c r="J305"/>
  <c r="J131"/>
  <c r="BK311"/>
  <c r="BK153"/>
  <c r="J297"/>
  <c r="BK135"/>
  <c r="J227"/>
  <c i="3" r="BK88"/>
  <c r="J130"/>
  <c r="J140"/>
  <c r="J88"/>
  <c r="J156"/>
  <c i="2" r="BK299"/>
  <c r="J311"/>
  <c r="BK83"/>
  <c r="BK234"/>
  <c r="J232"/>
  <c r="J226"/>
  <c r="BK133"/>
  <c i="3" r="J159"/>
  <c r="J80"/>
  <c r="J91"/>
  <c r="BK122"/>
  <c i="2" r="BK293"/>
  <c r="J86"/>
  <c r="J223"/>
  <c r="J178"/>
  <c r="BK193"/>
  <c r="J149"/>
  <c r="BK204"/>
  <c r="J92"/>
  <c i="3" r="BK92"/>
  <c r="BK114"/>
  <c r="BK139"/>
  <c i="2" r="BK332"/>
  <c r="J118"/>
  <c r="BK159"/>
  <c r="BK279"/>
  <c r="J194"/>
  <c r="BK169"/>
  <c r="J129"/>
  <c r="BK117"/>
  <c r="J326"/>
  <c r="J175"/>
  <c r="J203"/>
  <c r="J164"/>
  <c r="J91"/>
  <c r="J192"/>
  <c r="J183"/>
  <c r="J196"/>
  <c r="J317"/>
  <c r="J191"/>
  <c r="BK115"/>
  <c r="BK284"/>
  <c r="J155"/>
  <c r="J207"/>
  <c r="BK168"/>
  <c r="J163"/>
  <c r="J211"/>
  <c r="BK184"/>
  <c i="3" r="J162"/>
  <c r="BK128"/>
  <c r="J114"/>
  <c i="2" r="BK324"/>
  <c r="J261"/>
  <c r="BK329"/>
  <c r="BK231"/>
  <c r="BK108"/>
  <c r="BK264"/>
  <c r="J108"/>
  <c r="BK247"/>
  <c r="BK86"/>
  <c r="J154"/>
  <c r="J186"/>
  <c r="J128"/>
  <c r="BK130"/>
  <c r="J238"/>
  <c i="3" r="BK142"/>
  <c r="J158"/>
  <c r="BK168"/>
  <c r="J132"/>
  <c i="2" r="J254"/>
  <c r="BK201"/>
  <c r="J309"/>
  <c r="BK188"/>
  <c l="1" r="BK79"/>
  <c r="J79"/>
  <c r="T79"/>
  <c r="P79"/>
  <c i="1" r="AU55"/>
  <c i="3" r="BK79"/>
  <c r="J79"/>
  <c r="J59"/>
  <c r="P79"/>
  <c i="1" r="AU56"/>
  <c i="2" r="R79"/>
  <c i="3" r="R79"/>
  <c r="T79"/>
  <c r="F54"/>
  <c r="BE85"/>
  <c r="BE87"/>
  <c r="BE101"/>
  <c r="BE106"/>
  <c r="BE109"/>
  <c r="BE89"/>
  <c r="BE119"/>
  <c r="BE129"/>
  <c r="BE135"/>
  <c r="BE99"/>
  <c r="BE100"/>
  <c r="BE102"/>
  <c r="BE107"/>
  <c r="BE116"/>
  <c r="BE123"/>
  <c r="BE146"/>
  <c r="BE151"/>
  <c r="BE158"/>
  <c r="BE83"/>
  <c r="BE103"/>
  <c r="BE120"/>
  <c r="BE131"/>
  <c r="BE132"/>
  <c r="BE133"/>
  <c r="BE137"/>
  <c r="BE166"/>
  <c r="F55"/>
  <c r="J75"/>
  <c r="BE92"/>
  <c r="BE93"/>
  <c r="BE94"/>
  <c r="BE126"/>
  <c r="BE128"/>
  <c r="BE149"/>
  <c r="BE153"/>
  <c r="J52"/>
  <c r="BE90"/>
  <c r="BE111"/>
  <c r="BE112"/>
  <c r="BE115"/>
  <c r="BE117"/>
  <c r="BE118"/>
  <c r="BE122"/>
  <c r="BE124"/>
  <c r="BE125"/>
  <c r="BE147"/>
  <c r="BE148"/>
  <c r="BE152"/>
  <c r="BE155"/>
  <c r="BE157"/>
  <c r="BE165"/>
  <c r="BE84"/>
  <c r="BE88"/>
  <c r="BE113"/>
  <c r="BE130"/>
  <c r="BE140"/>
  <c r="BE145"/>
  <c r="BE154"/>
  <c r="BE156"/>
  <c r="BE159"/>
  <c r="BE163"/>
  <c r="BE86"/>
  <c r="BE97"/>
  <c r="BE108"/>
  <c r="BE127"/>
  <c r="BE168"/>
  <c r="BE169"/>
  <c r="BE80"/>
  <c r="BE91"/>
  <c r="BE95"/>
  <c r="BE104"/>
  <c r="BE136"/>
  <c r="BE138"/>
  <c r="BE141"/>
  <c r="BE142"/>
  <c r="BE164"/>
  <c r="BE143"/>
  <c r="BE144"/>
  <c r="BE150"/>
  <c r="BE110"/>
  <c r="BE114"/>
  <c r="BE121"/>
  <c r="BE134"/>
  <c r="BE139"/>
  <c r="E48"/>
  <c r="BE81"/>
  <c r="BE82"/>
  <c r="BE96"/>
  <c r="BE98"/>
  <c r="BE105"/>
  <c r="BE160"/>
  <c r="BE161"/>
  <c r="BE162"/>
  <c r="BE167"/>
  <c i="2" r="BE103"/>
  <c r="BE113"/>
  <c r="BE135"/>
  <c r="BE136"/>
  <c r="BE167"/>
  <c r="BE186"/>
  <c r="BE193"/>
  <c r="BE194"/>
  <c r="BE209"/>
  <c r="BE221"/>
  <c r="BE231"/>
  <c r="BE257"/>
  <c r="BE279"/>
  <c r="BE283"/>
  <c r="BE291"/>
  <c r="BE297"/>
  <c r="BE301"/>
  <c r="BE101"/>
  <c r="BE105"/>
  <c r="BE123"/>
  <c r="BE124"/>
  <c r="BE164"/>
  <c r="BE171"/>
  <c r="BE172"/>
  <c r="BE176"/>
  <c r="BE179"/>
  <c r="BE187"/>
  <c r="BE189"/>
  <c r="BE206"/>
  <c r="BE218"/>
  <c r="BE223"/>
  <c r="BE240"/>
  <c r="BE242"/>
  <c r="BE270"/>
  <c r="BE271"/>
  <c r="BE272"/>
  <c r="BE275"/>
  <c r="BE276"/>
  <c r="BE278"/>
  <c r="BE282"/>
  <c r="BE285"/>
  <c r="BE286"/>
  <c r="BE294"/>
  <c r="BE298"/>
  <c r="BE299"/>
  <c r="BE310"/>
  <c r="BE312"/>
  <c r="BE313"/>
  <c r="BE319"/>
  <c r="BE248"/>
  <c r="BE252"/>
  <c r="BE255"/>
  <c r="BE338"/>
  <c r="BE234"/>
  <c r="BE250"/>
  <c r="F54"/>
  <c r="BE84"/>
  <c r="BE94"/>
  <c r="BE108"/>
  <c r="BE115"/>
  <c r="BE116"/>
  <c r="BE117"/>
  <c r="BE147"/>
  <c r="BE151"/>
  <c r="BE161"/>
  <c r="BE162"/>
  <c r="BE168"/>
  <c r="BE175"/>
  <c r="BE178"/>
  <c r="BE188"/>
  <c r="BE195"/>
  <c r="BE199"/>
  <c r="BE203"/>
  <c r="BE215"/>
  <c r="BE216"/>
  <c r="BE226"/>
  <c r="BE235"/>
  <c r="BE243"/>
  <c r="BE262"/>
  <c r="F55"/>
  <c r="BE86"/>
  <c r="BE91"/>
  <c r="BE95"/>
  <c r="BE97"/>
  <c r="BE99"/>
  <c r="BE125"/>
  <c r="BE139"/>
  <c r="BE140"/>
  <c r="BE144"/>
  <c r="BE146"/>
  <c r="BE148"/>
  <c r="BE155"/>
  <c r="BE166"/>
  <c r="BE174"/>
  <c r="BE182"/>
  <c r="BE200"/>
  <c r="BE228"/>
  <c r="BE241"/>
  <c r="BE251"/>
  <c r="BE253"/>
  <c r="BE259"/>
  <c r="BE274"/>
  <c r="BE277"/>
  <c r="BE280"/>
  <c r="J54"/>
  <c r="BE87"/>
  <c r="BE88"/>
  <c r="BE121"/>
  <c r="BE137"/>
  <c r="BE143"/>
  <c r="BE145"/>
  <c r="BE159"/>
  <c r="BE180"/>
  <c r="BE181"/>
  <c r="BE184"/>
  <c r="BE198"/>
  <c r="BE202"/>
  <c r="BE205"/>
  <c r="BE208"/>
  <c r="BE217"/>
  <c r="BE230"/>
  <c r="BE233"/>
  <c r="BE237"/>
  <c r="BE249"/>
  <c r="BE254"/>
  <c r="BE256"/>
  <c r="BE261"/>
  <c r="BE269"/>
  <c r="BE82"/>
  <c r="BE131"/>
  <c r="BE138"/>
  <c r="BE149"/>
  <c r="BE163"/>
  <c r="BE165"/>
  <c r="BE173"/>
  <c r="BE191"/>
  <c r="BE196"/>
  <c r="BE213"/>
  <c r="BE214"/>
  <c r="BE227"/>
  <c r="BE239"/>
  <c r="BE263"/>
  <c r="BE264"/>
  <c r="BE293"/>
  <c r="BE300"/>
  <c r="BE304"/>
  <c r="BE308"/>
  <c r="BE311"/>
  <c r="BE317"/>
  <c r="BE320"/>
  <c r="J52"/>
  <c r="BE81"/>
  <c r="BE85"/>
  <c r="BE89"/>
  <c r="BE110"/>
  <c r="BE120"/>
  <c r="BE156"/>
  <c r="BE169"/>
  <c r="BE183"/>
  <c r="BE185"/>
  <c r="BE190"/>
  <c r="BE211"/>
  <c r="E48"/>
  <c r="BE80"/>
  <c r="BE83"/>
  <c r="BE90"/>
  <c r="BE92"/>
  <c r="BE93"/>
  <c r="BE96"/>
  <c r="BE106"/>
  <c r="BE107"/>
  <c r="BE118"/>
  <c r="BE128"/>
  <c r="BE130"/>
  <c r="BE134"/>
  <c r="BE141"/>
  <c r="BE142"/>
  <c r="BE150"/>
  <c r="BE152"/>
  <c r="BE158"/>
  <c r="BE170"/>
  <c r="BE192"/>
  <c r="BE197"/>
  <c r="BE201"/>
  <c r="BE207"/>
  <c r="BE219"/>
  <c r="BE220"/>
  <c r="BE222"/>
  <c r="BE225"/>
  <c r="BE232"/>
  <c r="BE244"/>
  <c r="BE260"/>
  <c r="BE265"/>
  <c r="BE267"/>
  <c r="BE268"/>
  <c r="BE287"/>
  <c r="BE303"/>
  <c r="BE305"/>
  <c r="BE315"/>
  <c r="BE318"/>
  <c r="BE323"/>
  <c r="BE326"/>
  <c r="BE327"/>
  <c r="BE329"/>
  <c r="BE330"/>
  <c r="BE331"/>
  <c r="BE98"/>
  <c r="BE100"/>
  <c r="BE104"/>
  <c r="BE109"/>
  <c r="BE111"/>
  <c r="BE122"/>
  <c r="BE126"/>
  <c r="BE127"/>
  <c r="BE129"/>
  <c r="BE132"/>
  <c r="BE133"/>
  <c r="BE157"/>
  <c r="BE160"/>
  <c r="BE212"/>
  <c r="BE236"/>
  <c r="BE238"/>
  <c r="BE247"/>
  <c r="BE266"/>
  <c r="BE290"/>
  <c r="BE292"/>
  <c r="BE295"/>
  <c r="BE296"/>
  <c r="BE302"/>
  <c r="BE307"/>
  <c r="BE322"/>
  <c r="BE324"/>
  <c r="BE325"/>
  <c r="BE328"/>
  <c r="BE337"/>
  <c r="BE102"/>
  <c r="BE112"/>
  <c r="BE114"/>
  <c r="BE119"/>
  <c r="BE153"/>
  <c r="BE154"/>
  <c r="BE177"/>
  <c r="BE204"/>
  <c r="BE210"/>
  <c r="BE224"/>
  <c r="BE229"/>
  <c r="BE245"/>
  <c r="BE246"/>
  <c r="BE258"/>
  <c r="BE273"/>
  <c r="BE281"/>
  <c r="BE284"/>
  <c r="BE288"/>
  <c r="BE289"/>
  <c r="BE306"/>
  <c r="BE309"/>
  <c r="BE314"/>
  <c r="BE316"/>
  <c r="BE321"/>
  <c r="BE332"/>
  <c r="BE333"/>
  <c r="BE334"/>
  <c r="BE335"/>
  <c r="BE336"/>
  <c r="J34"/>
  <c i="1" r="AW55"/>
  <c i="3" r="F34"/>
  <c i="1" r="BA56"/>
  <c i="2" r="F35"/>
  <c i="1" r="BB55"/>
  <c i="3" r="J34"/>
  <c i="1" r="AW56"/>
  <c i="2" r="J30"/>
  <c r="F34"/>
  <c i="1" r="BA55"/>
  <c i="3" r="F37"/>
  <c i="1" r="BD56"/>
  <c i="3" r="F35"/>
  <c i="1" r="BB56"/>
  <c i="2" r="F37"/>
  <c i="1" r="BD55"/>
  <c i="3" r="F36"/>
  <c i="1" r="BC56"/>
  <c i="2" r="F36"/>
  <c i="1" r="BC55"/>
  <c i="2" l="1" r="J59"/>
  <c i="1" r="AG55"/>
  <c i="3" r="J30"/>
  <c i="1" r="AG56"/>
  <c r="AU54"/>
  <c i="2" r="F33"/>
  <c i="1" r="AZ55"/>
  <c i="2" r="J33"/>
  <c i="1" r="AV55"/>
  <c r="AT55"/>
  <c r="AN55"/>
  <c r="BC54"/>
  <c r="W32"/>
  <c r="BA54"/>
  <c r="W30"/>
  <c r="BD54"/>
  <c r="W33"/>
  <c i="3" r="F33"/>
  <c i="1" r="AZ56"/>
  <c i="3" r="J33"/>
  <c i="1" r="AV56"/>
  <c r="AT56"/>
  <c r="AN56"/>
  <c r="BB54"/>
  <c r="W31"/>
  <c i="3" l="1" r="J39"/>
  <c i="2" r="J39"/>
  <c i="1" r="AY54"/>
  <c r="AG54"/>
  <c r="AK26"/>
  <c r="AW54"/>
  <c r="AK30"/>
  <c r="AZ54"/>
  <c r="W29"/>
  <c r="AX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<sst xmlns="http://schemas.openxmlformats.org/spreadsheetml/2006/main">
  <si>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</si>
  <si>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</si>
  <si>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</si>
  <si>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</si>
  <si>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</si>
  <si>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{63a6eef4-ef3c-4aa4-ada8-82be8a749816}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</si>
  <si>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</si>
  <si>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</si>
  <si>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</si>
  <si>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</si>
  <si>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</si>
  <si>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</si>
  <si>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</si>
  <si>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</si>
  <si>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SEE163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</si>
  <si>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</si>
  <si>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</si>
  <si>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Nákup elektroinstalačního materiálu pro OŘ Brno 2025</t>
  </si>
  <si>
    <t>KSO:</t>
  </si>
  <si>
    <t/>
  </si>
  <si>
    <t>CC-CZ:</t>
  </si>
  <si>
    <t>Místo:</t>
  </si>
  <si>
    <t>obvod OŘ Brno</t>
  </si>
  <si>
    <t>Datum:</t>
  </si>
  <si>
    <t>28. 7. 2025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</si>
  <si>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</si>
  <si>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</si>
  <si>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</si>
  <si>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</si>
  <si>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</si>
  <si>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</si>
  <si>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</si>
  <si>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</si>
  <si>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</si>
  <si>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Správa železnic, státní organizace, OŘ Brno - SEE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</si>
  <si>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</si>
  <si>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</si>
  <si>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</si>
  <si>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</si>
  <si>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</si>
  <si>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</si>
  <si>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</si>
  <si>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</si>
  <si>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</si>
  <si>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</si>
  <si>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</si>
  <si>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</si>
  <si>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</si>
  <si>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</si>
  <si>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</si>
  <si>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</si>
  <si>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</si>
  <si>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</si>
  <si>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</si>
  <si>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</si>
  <si>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</si>
  <si>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</si>
  <si>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</si>
  <si>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</si>
  <si>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</si>
  <si>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</si>
  <si>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</si>
  <si>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</si>
  <si>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</si>
  <si>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</si>
  <si>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</si>
  <si>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</si>
  <si>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</si>
  <si>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</si>
  <si>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</si>
  <si>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</si>
  <si>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</si>
  <si>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</si>
  <si>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</si>
  <si>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</si>
  <si>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</si>
  <si>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</si>
  <si>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SÚOŽI</t>
  </si>
  <si>
    <t>STA</t>
  </si>
  <si>
    <t>1</t>
  </si>
  <si>
    <t>{da02c80e-c637-4c5d-968a-2be500ff2f12}</t>
  </si>
  <si>
    <t>2</t>
  </si>
  <si>
    <t>R02</t>
  </si>
  <si>
    <t>ÚRS</t>
  </si>
  <si>
    <t>{fb5bdb82-140b-4c43-b5f5-4db0a0005f0e}</t>
  </si>
  <si>
    <t>KRYCÍ LIST SOUPISU PRACÍ</t>
  </si>
  <si>
    <t>Objekt:</t>
  </si>
  <si>
    <t>R01 - SÚOŽI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</si>
  <si>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</si>
  <si>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</si>
  <si>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</si>
  <si>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</si>
  <si>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</si>
  <si>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</si>
  <si>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</si>
  <si>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</si>
  <si>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</si>
  <si>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</si>
  <si>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</si>
  <si>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</si>
  <si>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</si>
  <si>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</si>
  <si>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</si>
  <si>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</si>
  <si>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</si>
  <si>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</si>
  <si>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7491100110</t>
  </si>
  <si>
    <t>Trubková vedení Ohebné elektroinstalační trubky KOPOFLEX 40 rudá</t>
  </si>
  <si>
    <t>m</t>
  </si>
  <si>
    <t>Sborník UOŽI 01 2025</t>
  </si>
  <si>
    <t>8</t>
  </si>
  <si>
    <t>ROZPOCET</t>
  </si>
  <si>
    <t>4</t>
  </si>
  <si>
    <t>156248243</t>
  </si>
  <si>
    <t>7491100120</t>
  </si>
  <si>
    <t>Trubková vedení Ohebné elektroinstalační trubky KOPOFLEX 50 rudá</t>
  </si>
  <si>
    <t>2128091918</t>
  </si>
  <si>
    <t>3</t>
  </si>
  <si>
    <t>7491100130</t>
  </si>
  <si>
    <t>Trubková vedení Ohebné elektroinstalační trubky KOPOFLEX 110 rudá</t>
  </si>
  <si>
    <t>131259768</t>
  </si>
  <si>
    <t>7491100200</t>
  </si>
  <si>
    <t>Trubková vedení Ohebné elektroinstalační trubky KOPOFLEX 63 rudá</t>
  </si>
  <si>
    <t>318829895</t>
  </si>
  <si>
    <t>5</t>
  </si>
  <si>
    <t>7491100230</t>
  </si>
  <si>
    <t>Trubková vedení Ohebné elektroinstalační trubky KOPOFLEX 160 rudá</t>
  </si>
  <si>
    <t>44032584</t>
  </si>
  <si>
    <t>6</t>
  </si>
  <si>
    <t>7491100240</t>
  </si>
  <si>
    <t>Trubková vedení Ohebné elektroinstalační trubky KOPOFLEX 50 černá UV stabilní</t>
  </si>
  <si>
    <t>-369738163</t>
  </si>
  <si>
    <t>7</t>
  </si>
  <si>
    <t>7491100280</t>
  </si>
  <si>
    <t>Trubková vedení Pevné elektroinstalační trubky 4025 pr.25 750N tm.šedá</t>
  </si>
  <si>
    <t>515033892</t>
  </si>
  <si>
    <t>7491100290</t>
  </si>
  <si>
    <t>Trubková vedení Pevné elektroinstalační trubky 4032 pr.32 750N tm.šedá</t>
  </si>
  <si>
    <t>-766403142</t>
  </si>
  <si>
    <t>9</t>
  </si>
  <si>
    <t>7491100300</t>
  </si>
  <si>
    <t>Trubková vedení Pevné elektroinstalační trubky 4020 pr.20 750N tm.šedá</t>
  </si>
  <si>
    <t>2082089061</t>
  </si>
  <si>
    <t>10</t>
  </si>
  <si>
    <t>7491201130</t>
  </si>
  <si>
    <t>Elektroinstalační materiál Elektroinstalační krabice a rozvodky Bez zapojení Krabice KU 68-1901</t>
  </si>
  <si>
    <t>kus</t>
  </si>
  <si>
    <t>2026783376</t>
  </si>
  <si>
    <t>11</t>
  </si>
  <si>
    <t>7491201180</t>
  </si>
  <si>
    <t>Elektroinstalační materiál Elektroinstalační krabice a rozvodky Bez zapojení Krabice KU 68-1902</t>
  </si>
  <si>
    <t>-2022310916</t>
  </si>
  <si>
    <t>7491201230</t>
  </si>
  <si>
    <t>Elektroinstalační materiál Elektroinstalační krabice a rozvodky Bez zapojení Víčko z PH KO 100</t>
  </si>
  <si>
    <t>1053207688</t>
  </si>
  <si>
    <t>13</t>
  </si>
  <si>
    <t>7491201250</t>
  </si>
  <si>
    <t>Elektroinstalační materiál Elektroinstalační krabice a rozvodky Bez zapojení Víčko z PH KO 68 s trnem</t>
  </si>
  <si>
    <t>-796596496</t>
  </si>
  <si>
    <t>14</t>
  </si>
  <si>
    <t>7491201280</t>
  </si>
  <si>
    <t>Elektroinstalační materiál Elektroinstalační krabice a rozvodky Bez zapojení Víčko z PH V 68 na šroubky</t>
  </si>
  <si>
    <t>854722912</t>
  </si>
  <si>
    <t>15</t>
  </si>
  <si>
    <t>7491201290</t>
  </si>
  <si>
    <t>Elektroinstalační materiál Elektroinstalační krabice a rozvodky Bez zapojení Víčko z PH ZV 68 zaslepovací</t>
  </si>
  <si>
    <t>-552145767</t>
  </si>
  <si>
    <t>16</t>
  </si>
  <si>
    <t>7491201470</t>
  </si>
  <si>
    <t>Elektroinstalační materiál Elektroinstalační krabice a rozvodky Bez zapojení Krabice KU 68 LD/1 samoúchytná</t>
  </si>
  <si>
    <t>1056271085</t>
  </si>
  <si>
    <t>17</t>
  </si>
  <si>
    <t>7491201530</t>
  </si>
  <si>
    <t>Elektroinstalační materiál Elektroinstalační krabice a rozvodky Bez zapojení Krabice lištová LK80X16/T</t>
  </si>
  <si>
    <t>964201331</t>
  </si>
  <si>
    <t>18</t>
  </si>
  <si>
    <t>7491201540</t>
  </si>
  <si>
    <t>Elektroinstalační materiál Elektroinstalační krabice a rozvodky Bez zapojení Krabice lištová LK80X28/2T</t>
  </si>
  <si>
    <t>883292147</t>
  </si>
  <si>
    <t>19</t>
  </si>
  <si>
    <t>7491201550</t>
  </si>
  <si>
    <t>Elektroinstalační materiál Elektroinstalační krabice a rozvodky Bez zapojení Krabicová rozvodka 6455-11, acidur, IP67 5P</t>
  </si>
  <si>
    <t>-1057632130</t>
  </si>
  <si>
    <t>20</t>
  </si>
  <si>
    <t>7491201560</t>
  </si>
  <si>
    <t>Elektroinstalační materiál Elektroinstalační krabice a rozvodky Bez zapojení Krabicová rozvodka 6455-12, acidur, IP67 4P</t>
  </si>
  <si>
    <t>16578</t>
  </si>
  <si>
    <t>7491201570</t>
  </si>
  <si>
    <t>Elektroinstalační materiál Spínací přístroje instalační Spínač jednopólový, řazení 1, IP20</t>
  </si>
  <si>
    <t>416386659</t>
  </si>
  <si>
    <t>22</t>
  </si>
  <si>
    <t>7491201640</t>
  </si>
  <si>
    <t>Elektroinstalační materiál Spínací přístroje instalační Přepínáč sériový, řazení 5, IP20</t>
  </si>
  <si>
    <t>799767531</t>
  </si>
  <si>
    <t>23</t>
  </si>
  <si>
    <t>7491201700</t>
  </si>
  <si>
    <t>Elektroinstalační materiál Spínací přístroje instalační Přepínáč střídavý, řazení 6, IP20</t>
  </si>
  <si>
    <t>-106093893</t>
  </si>
  <si>
    <t>24</t>
  </si>
  <si>
    <t>7491201760</t>
  </si>
  <si>
    <t>Elektroinstalační materiál Spínací přístroje instalační Přepínáč křížový, řazení 7, IP20</t>
  </si>
  <si>
    <t>-2051408615</t>
  </si>
  <si>
    <t>25</t>
  </si>
  <si>
    <t>7491202330</t>
  </si>
  <si>
    <t>Elektroinstalační materiál Spínací přístroje instalační Přístroj přepínače sériového, řazení 5 šroubové svorky, IP20</t>
  </si>
  <si>
    <t>120835453</t>
  </si>
  <si>
    <t>26</t>
  </si>
  <si>
    <t>7491202340</t>
  </si>
  <si>
    <t>Elektroinstalační materiál Spínací přístroje instalační Přístroj přepínače střídavého, řazení 6, 6So šroubové svorky, IP20</t>
  </si>
  <si>
    <t>1686591255</t>
  </si>
  <si>
    <t>27</t>
  </si>
  <si>
    <t>7491202350</t>
  </si>
  <si>
    <t>Elektroinstalační materiál Spínací přístroje instalační Přístroj přepínače křížového, řazení 7, 7So šroubové svorky, IP20</t>
  </si>
  <si>
    <t>-1439850791</t>
  </si>
  <si>
    <t>28</t>
  </si>
  <si>
    <t>7491202370</t>
  </si>
  <si>
    <t>Elektroinstalační materiál Spínací přístroje instalační Přístroj přepínače střídavého, řazení 6, 6So, 6S šroubové svorky, IP20</t>
  </si>
  <si>
    <t>1645740486</t>
  </si>
  <si>
    <t>29</t>
  </si>
  <si>
    <t>7491202440</t>
  </si>
  <si>
    <t>Elektroinstalační materiál Spínací přístroje instalační Kryt spínače jednoduchý s popisovým polem, IP20</t>
  </si>
  <si>
    <t>-1936505283</t>
  </si>
  <si>
    <t>30</t>
  </si>
  <si>
    <t>7491202550</t>
  </si>
  <si>
    <t>Elektroinstalační materiál Spínací přístroje instalační Kryt spínače jednoduchý, IP20</t>
  </si>
  <si>
    <t>-1631160007</t>
  </si>
  <si>
    <t>31</t>
  </si>
  <si>
    <t>7491202630</t>
  </si>
  <si>
    <t>Elektroinstalační materiál Spínací přístroje instalační Kryt spínače dělený, IP20</t>
  </si>
  <si>
    <t>1321983817</t>
  </si>
  <si>
    <t>32</t>
  </si>
  <si>
    <t>7491203560</t>
  </si>
  <si>
    <t>Elektroinstalační materiál Spínací přístroje instalační Přepínáč střídavý, s krytem, řazení 6, IP44</t>
  </si>
  <si>
    <t>593037185</t>
  </si>
  <si>
    <t>33</t>
  </si>
  <si>
    <t>7491203600</t>
  </si>
  <si>
    <t>Elektroinstalační materiál Spínací přístroje instalační Přepínáč sériový, řazení 5, IP54, šroubové svorky</t>
  </si>
  <si>
    <t>1375076886</t>
  </si>
  <si>
    <t>34</t>
  </si>
  <si>
    <t>7491203620</t>
  </si>
  <si>
    <t>Elektroinstalační materiál Spínací přístroje instalační Přepínáč střídavý, řazení 6, IP54, šroubové svorky</t>
  </si>
  <si>
    <t>-1416237032</t>
  </si>
  <si>
    <t>35</t>
  </si>
  <si>
    <t>7491204040</t>
  </si>
  <si>
    <t>Elektroinstalační materiál Zásuvky instalační Zásuvka polozápustná dvojnásobná chráněná, šroubové svorky, IP20</t>
  </si>
  <si>
    <t>1309212693</t>
  </si>
  <si>
    <t>36</t>
  </si>
  <si>
    <t>7491204130</t>
  </si>
  <si>
    <t>Elektroinstalační materiál Zásuvky instalační Zásuvka zápustná dvojnásobná, šikmá, s clonkami, šroubové svorky, IP20</t>
  </si>
  <si>
    <t>-44751217</t>
  </si>
  <si>
    <t>37</t>
  </si>
  <si>
    <t>7491204180</t>
  </si>
  <si>
    <t>Elektroinstalační materiál Zásuvky instalační Zásuvka dvojnásobná s ochrannými kolíky, s clonkami, šroubové svorky, IP20</t>
  </si>
  <si>
    <t>815332332</t>
  </si>
  <si>
    <t>38</t>
  </si>
  <si>
    <t>7491204360</t>
  </si>
  <si>
    <t>Elektroinstalační materiál Zásuvky instalační Zásuvka zápustná dvojnásobná s ochrannými kolíky, šikmá, s clonkami, bezšroubové svorky, IP40</t>
  </si>
  <si>
    <t>-1540415892</t>
  </si>
  <si>
    <t>39</t>
  </si>
  <si>
    <t>7491204730</t>
  </si>
  <si>
    <t>Elektroinstalační materiál Zásuvky instalační Zásuvka zápustná jednonásobná chráněná, šroubové svorky, IP20</t>
  </si>
  <si>
    <t>1881405634</t>
  </si>
  <si>
    <t>40</t>
  </si>
  <si>
    <t>7491204760</t>
  </si>
  <si>
    <t>Elektroinstalační materiál Zásuvky instalační Zásuvka dvojnásobná s víčky, šroubové svorky, IP44</t>
  </si>
  <si>
    <t>909845301</t>
  </si>
  <si>
    <t>41</t>
  </si>
  <si>
    <t>7491204830</t>
  </si>
  <si>
    <t>Elektroinstalační materiál Zásuvky instalační Zásuvka jednonásobná s víčkem, plast, šroubové svorky, IP44</t>
  </si>
  <si>
    <t>-729949286</t>
  </si>
  <si>
    <t>42</t>
  </si>
  <si>
    <t>7491204890</t>
  </si>
  <si>
    <t>Elektroinstalační materiál Zásuvky instalační Přístroj zásuvky zápustné jednonásobné, krytka, šroubové svorky, IP20</t>
  </si>
  <si>
    <t>-128329514</t>
  </si>
  <si>
    <t>43</t>
  </si>
  <si>
    <t>7491204990</t>
  </si>
  <si>
    <t>Elektroinstalační materiál Zásuvky instalační Zásuvka zápustná jednonásobná s clonkami, víčkem, rámečkem, s drápky, šroubové svorky, IP44</t>
  </si>
  <si>
    <t>-212201853</t>
  </si>
  <si>
    <t>44</t>
  </si>
  <si>
    <t>7491205778</t>
  </si>
  <si>
    <t>Elektroinstalační materiál Svítidla LED IP66 Závěs lankový pro svítidlo prachotěsné délka 3 m, 2 kusy (např. Europa)</t>
  </si>
  <si>
    <t>2025730575</t>
  </si>
  <si>
    <t>45</t>
  </si>
  <si>
    <t>7491205967</t>
  </si>
  <si>
    <t>Elektroinstalační materiál Svítidla LED kruhové IP64 Svítidlo LED kruhové mechanicky odolné s elektronickým předřadníkem, IP64, příkon 10-20 W, průměr 370 mm (např. Clumber2)</t>
  </si>
  <si>
    <t>841940034</t>
  </si>
  <si>
    <t>46</t>
  </si>
  <si>
    <t>7491205979</t>
  </si>
  <si>
    <t>Elektroinstalační materiál Svítidla LED kruhové IP64 Svítidlo LED kruhové mechanicky odolné s elektronickým předřadníkem, IP64 příkon 20-50 W, průměr 505 mm (např. Clumber1)</t>
  </si>
  <si>
    <t>1018394983</t>
  </si>
  <si>
    <t>47</t>
  </si>
  <si>
    <t>7491206060</t>
  </si>
  <si>
    <t>Elektroinstalační materiál Svítidla LED zářivkové IP40 Interiérové svítidlo LED pro administrativní a komerční prostory s elektronickým předřadníkem, IP40, příkon 25 W, délka 580 mm (např. Grifon-OP)</t>
  </si>
  <si>
    <t>-1449865026</t>
  </si>
  <si>
    <t>48</t>
  </si>
  <si>
    <t>7491206070</t>
  </si>
  <si>
    <t>Elektroinstalační materiál Svítidla LED zářivkové IP40 Interiérové svítidlo LED pro administrativní a komerční prostory s elektronickým předřadníkem, IP40, příkon 48 W, délka 1080 mm (např. Grifon-OP)</t>
  </si>
  <si>
    <t>-1586817795</t>
  </si>
  <si>
    <t>49</t>
  </si>
  <si>
    <t>7491206080</t>
  </si>
  <si>
    <t>Elektroinstalační materiál Svítidla LED zářivkové IP40 Interiérové svítidlo LED pro administrativní a komerční prostory s elektronickým předřadníkem, IP40, příkon 60 W, délka 1580 mm (např. Grifon-OP)</t>
  </si>
  <si>
    <t>1759768019</t>
  </si>
  <si>
    <t>50</t>
  </si>
  <si>
    <t>7491206100</t>
  </si>
  <si>
    <t>Elektroinstalační materiál Svítidla LED zářivkové IP40 Interiérové svítidlo LED pro administrativní a komerční prostory s elektronickým předřadníkem, IP40, příkon 48-60 W, délka 1000-1600 mm (např. Grifon-BAP-Q)</t>
  </si>
  <si>
    <t>1999355666</t>
  </si>
  <si>
    <t>51</t>
  </si>
  <si>
    <t>7491206120</t>
  </si>
  <si>
    <t>Elektroinstalační materiál Svítidla LED zářivkové IP40 Interiérové svítidlo LED pro administrativní a komerční prostory s elektronickým předřadníkem, IP40, příkon 25 W, délka 580 mm (např. Grifon-BAP)</t>
  </si>
  <si>
    <t>-1128562065</t>
  </si>
  <si>
    <t>52</t>
  </si>
  <si>
    <t>7491206130</t>
  </si>
  <si>
    <t>Elektroinstalační materiál Svítidla LED zářivkové IP40 Interiérové svítidlo LED pro administrativní a komerční prostory s elektronickým předřadníkem, IP40, příkon 48 W, délka 1080 mm (např. Grifon-BAP)</t>
  </si>
  <si>
    <t>-55310449</t>
  </si>
  <si>
    <t>53</t>
  </si>
  <si>
    <t>7491206140</t>
  </si>
  <si>
    <t>Elektroinstalační materiál Svítidla LED zářivkové IP40 Interiérové svítidlo LED pro administrativní a komerční prostory s elektronickým předřadníkem, IP40, příkon 60 W, délka 1580 mm (např. Grifon-BAP)</t>
  </si>
  <si>
    <t>-718700520</t>
  </si>
  <si>
    <t>54</t>
  </si>
  <si>
    <t>7491206180</t>
  </si>
  <si>
    <t>Elektroinstalační materiál Svítidla pro osvětlení venkovních prostor, komunikací a parkovišť IP66 Svítidlo LED s elektronickým předřadníkem, IP66, příkon 25-70 W, (např. Xolo)</t>
  </si>
  <si>
    <t>1647604412</t>
  </si>
  <si>
    <t>55</t>
  </si>
  <si>
    <t>7491206260</t>
  </si>
  <si>
    <t>Elektroinstalační materiál Svítidla pro osvětlení venkovních prostor, komunikací a parkovišť IP66 Svítidlo LED s elektronickým předřadníkem, IP66, příkon 71-120 W, (např. Xolo)</t>
  </si>
  <si>
    <t>1720373488</t>
  </si>
  <si>
    <t>56</t>
  </si>
  <si>
    <t>7491206350</t>
  </si>
  <si>
    <t>Elektroinstalační materiál Svítidla pro osvětlení venkovních prostor, komunikací a parkovišť IP66 Svítidlo LED s elektronickým předřadníkem, IP66, příkon 121-170 W, (např. Xolo)</t>
  </si>
  <si>
    <t>1596391471</t>
  </si>
  <si>
    <t>57</t>
  </si>
  <si>
    <t>7491400080</t>
  </si>
  <si>
    <t>Kabelové rošty a žlaby Elektroinstalační lišty a kabelové žlaby Lišta LV 11x10 vkládací bílá 2m</t>
  </si>
  <si>
    <t>1744875401</t>
  </si>
  <si>
    <t>58</t>
  </si>
  <si>
    <t>7491400090</t>
  </si>
  <si>
    <t>Kabelové rošty a žlaby Elektroinstalační lišty a kabelové žlaby Lišta LV 18x13 vkládací bílá 2m</t>
  </si>
  <si>
    <t>-1650279666</t>
  </si>
  <si>
    <t>59</t>
  </si>
  <si>
    <t>7491400180</t>
  </si>
  <si>
    <t>Kabelové rošty a žlaby Elektroinstalační lišty a kabelové žlaby Kryt L 18x13 rohový vnější bílý</t>
  </si>
  <si>
    <t>-785651361</t>
  </si>
  <si>
    <t>60</t>
  </si>
  <si>
    <t>7491400190</t>
  </si>
  <si>
    <t>Kabelové rošty a žlaby Elektroinstalační lišty a kabelové žlaby Lišta LV 40x15 vkládací bílá 2m</t>
  </si>
  <si>
    <t>-1804638521</t>
  </si>
  <si>
    <t>61</t>
  </si>
  <si>
    <t>7491400200</t>
  </si>
  <si>
    <t>Kabelové rošty a žlaby Elektroinstalační lišty a kabelové žlaby Lišta LV 24x22 vkládací bílá 2m</t>
  </si>
  <si>
    <t>-299949939</t>
  </si>
  <si>
    <t>62</t>
  </si>
  <si>
    <t>7491400210</t>
  </si>
  <si>
    <t>Kabelové rošty a žlaby Elektroinstalační lišty a kabelové žlaby Lišta LHD 20x20 vkládací bílá 2m</t>
  </si>
  <si>
    <t>430927686</t>
  </si>
  <si>
    <t>63</t>
  </si>
  <si>
    <t>7491400220</t>
  </si>
  <si>
    <t>Kabelové rošty a žlaby Elektroinstalační lišty a kabelové žlaby Kryt LH 20x20 koncový bílý</t>
  </si>
  <si>
    <t>1708293720</t>
  </si>
  <si>
    <t>64</t>
  </si>
  <si>
    <t>7491400230</t>
  </si>
  <si>
    <t>Kabelové rošty a žlaby Elektroinstalační lišty a kabelové žlaby Kryt LH 20x20 spojovací bílý</t>
  </si>
  <si>
    <t>1426919165</t>
  </si>
  <si>
    <t>65</t>
  </si>
  <si>
    <t>7491400260</t>
  </si>
  <si>
    <t>Kabelové rošty a žlaby Elektroinstalační lišty a kabelové žlaby Lišta LHD 40x20 vkládací bílá 2m</t>
  </si>
  <si>
    <t>946436701</t>
  </si>
  <si>
    <t>66</t>
  </si>
  <si>
    <t>7491400310</t>
  </si>
  <si>
    <t>Kabelové rošty a žlaby Elektroinstalační lišty a kabelové žlaby Lišta LH 60x40 vkládací bílá 2m</t>
  </si>
  <si>
    <t>-423502157</t>
  </si>
  <si>
    <t>67</t>
  </si>
  <si>
    <t>7491400370</t>
  </si>
  <si>
    <t>Kabelové rošty a žlaby Elektroinstalační lišty a kabelové žlaby Víčko VLK 80/T(pro krabici LK 80/T)</t>
  </si>
  <si>
    <t>1107473825</t>
  </si>
  <si>
    <t>68</t>
  </si>
  <si>
    <t>7491400630</t>
  </si>
  <si>
    <t>Kabelové rošty a žlaby Elektroinstalační lišty a kabelové žlaby Lišta LO 50 podlahová bílá 2m</t>
  </si>
  <si>
    <t>757186727</t>
  </si>
  <si>
    <t>69</t>
  </si>
  <si>
    <t>7491600040</t>
  </si>
  <si>
    <t>Uzemnění Vnitřní H07V-U 2,5 zž (CY)</t>
  </si>
  <si>
    <t>194569686</t>
  </si>
  <si>
    <t>70</t>
  </si>
  <si>
    <t>7491600050</t>
  </si>
  <si>
    <t>Uzemnění Vnitřní H07V-U 4 zž (CY)</t>
  </si>
  <si>
    <t>2094698668</t>
  </si>
  <si>
    <t>71</t>
  </si>
  <si>
    <t>7491600060</t>
  </si>
  <si>
    <t>Uzemnění Vnitřní H07V-U 6 zž (CY)</t>
  </si>
  <si>
    <t>230860859</t>
  </si>
  <si>
    <t>72</t>
  </si>
  <si>
    <t>7491600070</t>
  </si>
  <si>
    <t>Uzemnění Vnitřní H07V-K 10 zž (CYA)</t>
  </si>
  <si>
    <t>-930097073</t>
  </si>
  <si>
    <t>73</t>
  </si>
  <si>
    <t>7491600090</t>
  </si>
  <si>
    <t>Uzemnění Vnitřní H07V-K 16 žz (CYA)</t>
  </si>
  <si>
    <t>-365290214</t>
  </si>
  <si>
    <t>74</t>
  </si>
  <si>
    <t>7491600260</t>
  </si>
  <si>
    <t>Uzemnění Vnější Tyč ZT 1,5t T-profil zemnící</t>
  </si>
  <si>
    <t>-228731624</t>
  </si>
  <si>
    <t>75</t>
  </si>
  <si>
    <t>7491600520</t>
  </si>
  <si>
    <t>Uzemnění Hromosvodné vedení Drát uzem. FeZn pozink. pr.10</t>
  </si>
  <si>
    <t>kg</t>
  </si>
  <si>
    <t>761461701</t>
  </si>
  <si>
    <t>76</t>
  </si>
  <si>
    <t>7491601340</t>
  </si>
  <si>
    <t>Uzemnění Hromosvodné vedení Svorka SK</t>
  </si>
  <si>
    <t>1502005897</t>
  </si>
  <si>
    <t>77</t>
  </si>
  <si>
    <t>7491601450</t>
  </si>
  <si>
    <t>Uzemnění Hromosvodné vedení Svorka SR 2b</t>
  </si>
  <si>
    <t>-1103539814</t>
  </si>
  <si>
    <t>78</t>
  </si>
  <si>
    <t>7491601490</t>
  </si>
  <si>
    <t>Uzemnění Hromosvodné vedení Svorka SS</t>
  </si>
  <si>
    <t>-1991680379</t>
  </si>
  <si>
    <t>79</t>
  </si>
  <si>
    <t>7491601710</t>
  </si>
  <si>
    <t>Uzemnění Hromosvodné vedení Svorka SZa zkušební (SZm)</t>
  </si>
  <si>
    <t>-2036731302</t>
  </si>
  <si>
    <t>80</t>
  </si>
  <si>
    <t>7492103550</t>
  </si>
  <si>
    <t>Spojovací vedení, podpěrné izolátory Spojky, ukončení pasu, ostatní Spojka SVCZ-S4-1 4x6-4-35mm2 AL+Cu</t>
  </si>
  <si>
    <t>-809935576</t>
  </si>
  <si>
    <t>81</t>
  </si>
  <si>
    <t>7492103560</t>
  </si>
  <si>
    <t>Spojovací vedení, podpěrné izolátory Spojky, ukončení pasu, ostatní Spojka SVCZ-S4-2 4x50-4x95mm2 AL+Cu</t>
  </si>
  <si>
    <t>1288670743</t>
  </si>
  <si>
    <t>82</t>
  </si>
  <si>
    <t>7492103570</t>
  </si>
  <si>
    <t>Spojovací vedení, podpěrné izolátory Spojky, ukončení pasu, ostatní Spojka SVCZ-S4-4 3x185+95-3x240+120 AL</t>
  </si>
  <si>
    <t>-244002168</t>
  </si>
  <si>
    <t>83</t>
  </si>
  <si>
    <t>7492103600</t>
  </si>
  <si>
    <t>Spojovací vedení, podpěrné izolátory Spojky, ukončení pasu, ostatní Spojka SVCZC 6-35 smršťovací</t>
  </si>
  <si>
    <t>-596655147</t>
  </si>
  <si>
    <t>84</t>
  </si>
  <si>
    <t>7492103610</t>
  </si>
  <si>
    <t>Spojovací vedení, podpěrné izolátory Spojky, ukončení pasu, ostatní Spojka SVCZC 16-50 smršťovací</t>
  </si>
  <si>
    <t>-1035376262</t>
  </si>
  <si>
    <t>85</t>
  </si>
  <si>
    <t>7492103620</t>
  </si>
  <si>
    <t>Spojovací vedení, podpěrné izolátory Spojky, ukončení pasu, ostatní Spojka SVCZC 35-150 smršťovací</t>
  </si>
  <si>
    <t>-1663667414</t>
  </si>
  <si>
    <t>86</t>
  </si>
  <si>
    <t>7492103810</t>
  </si>
  <si>
    <t>Spojovací vedení, podpěrné izolátory Spojky, ukončení pasu, ostatní Spojka 10 KU-L kabelová</t>
  </si>
  <si>
    <t>613034305</t>
  </si>
  <si>
    <t>87</t>
  </si>
  <si>
    <t>7492103890</t>
  </si>
  <si>
    <t>Spojovací vedení, podpěrné izolátory Spojky, ukončení pasu, ostatní Spojka 16 KU-L kabelová</t>
  </si>
  <si>
    <t>-1668537055</t>
  </si>
  <si>
    <t>88</t>
  </si>
  <si>
    <t>7492104030</t>
  </si>
  <si>
    <t>Spojovací vedení, podpěrné izolátory Spojky, ukončení pasu, ostatní Spojka 1,5 KU-L kabelová</t>
  </si>
  <si>
    <t>1738791591</t>
  </si>
  <si>
    <t>89</t>
  </si>
  <si>
    <t>7492104350</t>
  </si>
  <si>
    <t>Spojovací vedení, podpěrné izolátory Spojky, ukončení pasu, ostatní Spojka 2,5 KU-L kabelová</t>
  </si>
  <si>
    <t>-1536169549</t>
  </si>
  <si>
    <t>90</t>
  </si>
  <si>
    <t>7492104580</t>
  </si>
  <si>
    <t>Spojovací vedení, podpěrné izolátory Spojky, ukončení pasu, ostatní Spojka 6 KU-L kabelová</t>
  </si>
  <si>
    <t>1351633404</t>
  </si>
  <si>
    <t>91</t>
  </si>
  <si>
    <t>7492104710</t>
  </si>
  <si>
    <t>Spojovací vedení, podpěrné izolátory Spojky, ukončení pasu, ostatní Smrštitelné kabelové koncovky do 1 kV</t>
  </si>
  <si>
    <t>-836860787</t>
  </si>
  <si>
    <t>92</t>
  </si>
  <si>
    <t>7492500030</t>
  </si>
  <si>
    <t>Kabely, vodiče, šňůry Cu - nn Vodič jednožílový Cu, plastová izolace H05V-U 0,5</t>
  </si>
  <si>
    <t>-1621073903</t>
  </si>
  <si>
    <t>93</t>
  </si>
  <si>
    <t>7492500800</t>
  </si>
  <si>
    <t>Kabely, vodiče, šňůry Cu - nn Vodič jednožílový Cu, plastová izolace H07V-K 10</t>
  </si>
  <si>
    <t>-13362648</t>
  </si>
  <si>
    <t>94</t>
  </si>
  <si>
    <t>7492500850</t>
  </si>
  <si>
    <t>Kabely, vodiče, šňůry Cu - nn Vodič jednožílový Cu, plastová izolace H07V-K 16</t>
  </si>
  <si>
    <t>-607916490</t>
  </si>
  <si>
    <t>95</t>
  </si>
  <si>
    <t>7492500890</t>
  </si>
  <si>
    <t>Kabely, vodiče, šňůry Cu - nn Vodič jednožílový Cu, plastová izolace H07V-K 1,5</t>
  </si>
  <si>
    <t>-1464258660</t>
  </si>
  <si>
    <t>96</t>
  </si>
  <si>
    <t>7492501040</t>
  </si>
  <si>
    <t>Kabely, vodiče, šňůry Cu - nn Vodič jednožílový Cu, plastová izolace H07V-K 2,5</t>
  </si>
  <si>
    <t>-947762633</t>
  </si>
  <si>
    <t>97</t>
  </si>
  <si>
    <t>7492501170</t>
  </si>
  <si>
    <t>Kabely, vodiče, šňůry Cu - nn Vodič jednožílový Cu, plastová izolace H07V-K 4</t>
  </si>
  <si>
    <t>173337637</t>
  </si>
  <si>
    <t>98</t>
  </si>
  <si>
    <t>7492501250</t>
  </si>
  <si>
    <t>Kabely, vodiče, šňůry Cu - nn Vodič jednožílový Cu, plastová izolace H07V-K 6</t>
  </si>
  <si>
    <t>-1766328100</t>
  </si>
  <si>
    <t>99</t>
  </si>
  <si>
    <t>7492501510</t>
  </si>
  <si>
    <t>Kabely, vodiče, šňůry Cu - nn Kabel silový Cu pro pohyblivé přívody, izolace pryžová H05RR-F 3G1,5 (3Cx1,5 CGSG)</t>
  </si>
  <si>
    <t>1147331231</t>
  </si>
  <si>
    <t>100</t>
  </si>
  <si>
    <t>7492501520</t>
  </si>
  <si>
    <t>Kabely, vodiče, šňůry Cu - nn Kabel silový Cu pro pohyblivé přívody, izolace pryžová H05RR-F 3G2,5 (3Cx2,5 CGSG)</t>
  </si>
  <si>
    <t>1923875097</t>
  </si>
  <si>
    <t>101</t>
  </si>
  <si>
    <t>7492501670</t>
  </si>
  <si>
    <t>Kabely, vodiče, šňůry Cu - nn Kabel silový Cu pro pohyblivé přívody, izolace pryžová H05VV-F 1,5 (CYSY 3Cx1,5) do osv. stožárů</t>
  </si>
  <si>
    <t>905613619</t>
  </si>
  <si>
    <t>102</t>
  </si>
  <si>
    <t>7492501720</t>
  </si>
  <si>
    <t>Kabely, vodiče, šňůry Cu - nn Kabel silový 2 a 3-žílový Cu, plastová izolace CYKY 3J4 (3Cx 4)</t>
  </si>
  <si>
    <t>1659413019</t>
  </si>
  <si>
    <t>103</t>
  </si>
  <si>
    <t>7492501740</t>
  </si>
  <si>
    <t>Kabely, vodiče, šňůry Cu - nn Kabel silový 2 a 3-žílový Cu, plastová izolace CYKY 3O1,5 (3Ax1,5)</t>
  </si>
  <si>
    <t>2146462095</t>
  </si>
  <si>
    <t>104</t>
  </si>
  <si>
    <t>7492501760</t>
  </si>
  <si>
    <t>Kabely, vodiče, šňůry Cu - nn Kabel silový 2 a 3-žílový Cu, plastová izolace CYKY 3J1,5 (3Cx 1,5)</t>
  </si>
  <si>
    <t>-510376132</t>
  </si>
  <si>
    <t>105</t>
  </si>
  <si>
    <t>7492501770</t>
  </si>
  <si>
    <t>Kabely, vodiče, šňůry Cu - nn Kabel silový 2 a 3-žílový Cu, plastová izolace CYKY 3J2,5 (3Cx 2,5)</t>
  </si>
  <si>
    <t>-1467900410</t>
  </si>
  <si>
    <t>106</t>
  </si>
  <si>
    <t>7492501772</t>
  </si>
  <si>
    <t>Kabely, vodiče, šňůry Cu - nn Kabel silový 2 a 3-žílový Cu, plastová izolace kabel H07RN-F-X 3x2,5 mm2</t>
  </si>
  <si>
    <t>-811844267</t>
  </si>
  <si>
    <t>107</t>
  </si>
  <si>
    <t>7492501774</t>
  </si>
  <si>
    <t>Kabely, vodiče, šňůry Cu - nn Kabel silový 2 a 3-žílový Cu, plastová izolace kabel H07RN-F-G 3x1,5 mm2</t>
  </si>
  <si>
    <t>837326706</t>
  </si>
  <si>
    <t>108</t>
  </si>
  <si>
    <t>7492501870</t>
  </si>
  <si>
    <t>Kabely, vodiče, šňůry Cu - nn Kabel silový 4 a 5-žílový Cu, plastová izolace CYKY 4J10 (4Bx10)</t>
  </si>
  <si>
    <t>-1144614539</t>
  </si>
  <si>
    <t>109</t>
  </si>
  <si>
    <t>7492501880</t>
  </si>
  <si>
    <t>Kabely, vodiče, šňůry Cu - nn Kabel silový 4 a 5-žílový Cu, plastová izolace CYKY 4J16 (4Bx16)</t>
  </si>
  <si>
    <t>64634320</t>
  </si>
  <si>
    <t>110</t>
  </si>
  <si>
    <t>7492501900</t>
  </si>
  <si>
    <t>Kabely, vodiče, šňůry Cu - nn Kabel silový 4 a 5-žílový Cu, plastová izolace CYKY 4J25 (4Bx25)</t>
  </si>
  <si>
    <t>470206742</t>
  </si>
  <si>
    <t>111</t>
  </si>
  <si>
    <t>7492501930</t>
  </si>
  <si>
    <t>Kabely, vodiče, šňůry Cu - nn Kabel silový 4 a 5-žílový Cu, plastová izolace CYKY 4J6 (4Bx6)</t>
  </si>
  <si>
    <t>-936613072</t>
  </si>
  <si>
    <t>112</t>
  </si>
  <si>
    <t>7492501980</t>
  </si>
  <si>
    <t>Kabely, vodiče, šňůry Cu - nn Kabel silový 4 a 5-žílový Cu, plastová izolace CYKY 5J10 (5Cx10)</t>
  </si>
  <si>
    <t>-2106852804</t>
  </si>
  <si>
    <t>113</t>
  </si>
  <si>
    <t>7492501990</t>
  </si>
  <si>
    <t>Kabely, vodiče, šňůry Cu - nn Kabel silový 4 a 5-žílový Cu, plastová izolace CYKY 5J16 (5Cx16)</t>
  </si>
  <si>
    <t>1242281776</t>
  </si>
  <si>
    <t>114</t>
  </si>
  <si>
    <t>7492502000</t>
  </si>
  <si>
    <t>Kabely, vodiče, šňůry Cu - nn Kabel silový 4 a 5-žílový Cu, plastová izolace CYKY 5J25 (5Cx25)</t>
  </si>
  <si>
    <t>-1020898309</t>
  </si>
  <si>
    <t>115</t>
  </si>
  <si>
    <t>7492502020</t>
  </si>
  <si>
    <t>Kabely, vodiče, šňůry Cu - nn Kabel silový 4 a 5-žílový Cu, plastová izolace CYKY 5J4 (5Cx4)</t>
  </si>
  <si>
    <t>459571325</t>
  </si>
  <si>
    <t>116</t>
  </si>
  <si>
    <t>7492502030</t>
  </si>
  <si>
    <t>Kabely, vodiče, šňůry Cu - nn Kabel silový 4 a 5-žílový Cu, plastová izolace CYKY 5J6 (5Cx6)</t>
  </si>
  <si>
    <t>124487107</t>
  </si>
  <si>
    <t>117</t>
  </si>
  <si>
    <t>7492502050</t>
  </si>
  <si>
    <t>Kabely, vodiče, šňůry Cu - nn Kabel silový 4 a 5-žílový Cu, plastová izolace CYKY 5J1,5 (5Cx1,5)</t>
  </si>
  <si>
    <t>-373089605</t>
  </si>
  <si>
    <t>118</t>
  </si>
  <si>
    <t>7492502060</t>
  </si>
  <si>
    <t>Kabely, vodiče, šňůry Cu - nn Kabel silový 4 a 5-žílový Cu, plastová izolace CYKY 5J2,5 (5Cx2,5)</t>
  </si>
  <si>
    <t>-1130967163</t>
  </si>
  <si>
    <t>119</t>
  </si>
  <si>
    <t>7492502120</t>
  </si>
  <si>
    <t>Kabely, vodiče, šňůry Cu - nn Kabel silový více-žílový Cu, plastová izolace CYKY 7J4 (7Cx4)</t>
  </si>
  <si>
    <t>53142402</t>
  </si>
  <si>
    <t>120</t>
  </si>
  <si>
    <t>7492502140</t>
  </si>
  <si>
    <t>Kabely, vodiče, šňůry Cu - nn Kabel silový více-žílový Cu, plastová izolace CYKY 12J1,5 (12Cx1,5)</t>
  </si>
  <si>
    <t>-404344661</t>
  </si>
  <si>
    <t>121</t>
  </si>
  <si>
    <t>7492502160</t>
  </si>
  <si>
    <t>Kabely, vodiče, šňůry Cu - nn Kabel silový více-žílový Cu, plastová izolace CYKY 12J4 (12Cx4)</t>
  </si>
  <si>
    <t>1640759206</t>
  </si>
  <si>
    <t>122</t>
  </si>
  <si>
    <t>7492502600</t>
  </si>
  <si>
    <t>Kabely, vodiče, šňůry Cu - nn Kabel silový Cu, ostatní HO7RN-G-3x2,5 mm2, šňůra ohebná celoplastová</t>
  </si>
  <si>
    <t>-488697976</t>
  </si>
  <si>
    <t>123</t>
  </si>
  <si>
    <t>7492502610</t>
  </si>
  <si>
    <t>Kabely, vodiče, šňůry Cu - nn Kabel silový Cu, ostatní Šňůra HO7RN-G-5x2,5 mm2, šňůra ohebná celoplastová</t>
  </si>
  <si>
    <t>-1374402693</t>
  </si>
  <si>
    <t>124</t>
  </si>
  <si>
    <t>7492700110</t>
  </si>
  <si>
    <t>Ukončení vodičů a kabelů Nn Lisovací dutinky izolované 0,75-8mm, sada 100 ks</t>
  </si>
  <si>
    <t>1125936834</t>
  </si>
  <si>
    <t>125</t>
  </si>
  <si>
    <t>7492700120</t>
  </si>
  <si>
    <t>Ukončení vodičů a kabelů Nn Lisovací dutinky izolované 1-8mm, sada 100 ks</t>
  </si>
  <si>
    <t>-660314370</t>
  </si>
  <si>
    <t>126</t>
  </si>
  <si>
    <t>7492700130</t>
  </si>
  <si>
    <t>Ukončení vodičů a kabelů Nn Lisovací dutinky izolované 1,5-8mm, sada 100 ks</t>
  </si>
  <si>
    <t>-177376281</t>
  </si>
  <si>
    <t>127</t>
  </si>
  <si>
    <t>7492700140</t>
  </si>
  <si>
    <t>Ukončení vodičů a kabelů Nn Lisovací dutinky neizolované 2,5-7, sada 100 ks</t>
  </si>
  <si>
    <t>484828133</t>
  </si>
  <si>
    <t>128</t>
  </si>
  <si>
    <t>7492700150</t>
  </si>
  <si>
    <t>Ukončení vodičů a kabelů Nn Lisovací dutinky izolované 2,5-8mm, sada 100 ks</t>
  </si>
  <si>
    <t>-588559935</t>
  </si>
  <si>
    <t>129</t>
  </si>
  <si>
    <t>7492700160</t>
  </si>
  <si>
    <t>Ukončení vodičů a kabelů Nn Lisovací dutinky izolované 4-8mm, sada 100 ks</t>
  </si>
  <si>
    <t>-1819569300</t>
  </si>
  <si>
    <t>130</t>
  </si>
  <si>
    <t>7492700170</t>
  </si>
  <si>
    <t>Ukončení vodičů a kabelů Nn Lisovací dutinky izolované 6-12mm,sada 100 ks</t>
  </si>
  <si>
    <t>-1124192145</t>
  </si>
  <si>
    <t>131</t>
  </si>
  <si>
    <t>7492700180</t>
  </si>
  <si>
    <t>Ukončení vodičů a kabelů Nn Lisovací dutinky izolované 10-12mm, sada 100 ks</t>
  </si>
  <si>
    <t>1342351987</t>
  </si>
  <si>
    <t>132</t>
  </si>
  <si>
    <t>7492700190</t>
  </si>
  <si>
    <t>Ukončení vodičů a kabelů Nn Lisovací dutinky izolované 16-12mm, sada 100 ks</t>
  </si>
  <si>
    <t>2016365434</t>
  </si>
  <si>
    <t>133</t>
  </si>
  <si>
    <t>7492700200</t>
  </si>
  <si>
    <t>Ukončení vodičů a kabelů Nn Lisovací dutinky izolované 25-16mm, sada 100 ks</t>
  </si>
  <si>
    <t>-1530402798</t>
  </si>
  <si>
    <t>134</t>
  </si>
  <si>
    <t>7492700210</t>
  </si>
  <si>
    <t>Ukončení vodičů a kabelů Nn Lisovací dutinky izolované 35-16mm, sada 50 ks</t>
  </si>
  <si>
    <t>1384644420</t>
  </si>
  <si>
    <t>135</t>
  </si>
  <si>
    <t>7492700220</t>
  </si>
  <si>
    <t>Ukončení vodičů a kabelů Nn Lisovací dutinky izolované 50-20mm, sada 50 ks</t>
  </si>
  <si>
    <t>26181969</t>
  </si>
  <si>
    <t>136</t>
  </si>
  <si>
    <t>7493100440</t>
  </si>
  <si>
    <t>Venkovní osvětlení Výložníky pro osvětlovací stožáry Příruba na sloup prům. 60 mm</t>
  </si>
  <si>
    <t>-766148725</t>
  </si>
  <si>
    <t>137</t>
  </si>
  <si>
    <t>7493100450</t>
  </si>
  <si>
    <t>Venkovní osvětlení Výložníky pro osvětlovací stožáry Příruba na sloup prům. 75 mm</t>
  </si>
  <si>
    <t>-1722036977</t>
  </si>
  <si>
    <t>138</t>
  </si>
  <si>
    <t>7493100460</t>
  </si>
  <si>
    <t>Venkovní osvětlení Výložníky pro osvětlovací stožáry Dvouramenný</t>
  </si>
  <si>
    <t>1029617726</t>
  </si>
  <si>
    <t>139</t>
  </si>
  <si>
    <t>7493100640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</si>
  <si>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</si>
  <si>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-296209099</t>
  </si>
  <si>
    <t>140</t>
  </si>
  <si>
    <t>7493100650</t>
  </si>
  <si>
    <t>Venkovní osvětlení Svítidla pro železnici LED svítidlo o příkonu 26 - 35 W určené pro osvětlení venkovních prostor veřejnosti přístupných (nástupiště, přechody kolejiště) na ŽDC, difuzor z plochého tvrzeného skla IK 6 a vyšší</t>
  </si>
  <si>
    <t>626705635</t>
  </si>
  <si>
    <t>141</t>
  </si>
  <si>
    <t>7493100660</t>
  </si>
  <si>
    <t>Venkovní osvětlení Svítidla pro železnici LED svítidlo o příkonu 36 - 55 W určené pro osvětlení venkovních prostor veřejnosti přístupných (nástupiště, přechody kolejiště) na ŽDC, difuzor z plochého tvrzeného skla IK 6 a vyšší</t>
  </si>
  <si>
    <t>2116103276</t>
  </si>
  <si>
    <t>142</t>
  </si>
  <si>
    <t>7493100670</t>
  </si>
  <si>
    <t>Venkovní osvětlení Svítidla pro železnici LED svítidlo o příkonu 56 - 100 W určené pro osvětlení venkovních prostor veřejnosti přístupných (nástupiště, přechody kolejiště) na ŽDC, difuzor z plochého tvrzeného skla IK 6 a vyšší</t>
  </si>
  <si>
    <t>-785197389</t>
  </si>
  <si>
    <t>143</t>
  </si>
  <si>
    <t>7493100680</t>
  </si>
  <si>
    <t>Venkovní osvětlení Svítidla pro železnici LED svítidlo o příkonu 101 - 200 W určené pro osvětlení venkovních prostor veřejnosti přístupných (nástupiště, přechody kolejiště) na ŽDC, difuzor z plochého tvrzeného skla IK 6 a vyšší</t>
  </si>
  <si>
    <t>-2122570565</t>
  </si>
  <si>
    <t>144</t>
  </si>
  <si>
    <t>7493100690</t>
  </si>
  <si>
    <t>Venkovní osvětlení Svítidla pro železnici LED svítidlo o příkonu 201 - 300 W určené pro osvětlení venkovních prostor veřejnosti přístupných (nástupiště, přechody kolejiště) na ŽDC, difuzor z plochého tvrzeného skla IK 6 a vyšší</t>
  </si>
  <si>
    <t>1557191047</t>
  </si>
  <si>
    <t>145</t>
  </si>
  <si>
    <t>7493100761</t>
  </si>
  <si>
    <t>Venkovní osvětlení Svítidla pro železnici Soumrakový spínač upevnění na DIN lištu</t>
  </si>
  <si>
    <t>-1597839930</t>
  </si>
  <si>
    <t>146</t>
  </si>
  <si>
    <t>7493102100</t>
  </si>
  <si>
    <t>Venkovní osvětlení Elektrovýzbroje stožárů a stožárové rozvodnice Tlumivka 36W</t>
  </si>
  <si>
    <t>-114147726</t>
  </si>
  <si>
    <t>147</t>
  </si>
  <si>
    <t>7493102110</t>
  </si>
  <si>
    <t>Venkovní osvětlení Elektrovýzbroje stožárů a stožárové rozvodnice Tlumivka 58W</t>
  </si>
  <si>
    <t>1283268771</t>
  </si>
  <si>
    <t>148</t>
  </si>
  <si>
    <t>7493102150</t>
  </si>
  <si>
    <t>Venkovní osvětlení Elektrovýzbroje stožárů a stožárové rozvodnice Tlumivka 70W pro sodíkové výbojky</t>
  </si>
  <si>
    <t>1600307352</t>
  </si>
  <si>
    <t>149</t>
  </si>
  <si>
    <t>7493102160</t>
  </si>
  <si>
    <t>Venkovní osvětlení Elektrovýzbroje stožárů a stožárové rozvodnice Tlumivka 100W pro sodíkové výbojky</t>
  </si>
  <si>
    <t>1931200811</t>
  </si>
  <si>
    <t>150</t>
  </si>
  <si>
    <t>7493102180</t>
  </si>
  <si>
    <t>Venkovní osvětlení Elektrovýzbroje stožárů a stožárové rozvodnice Tlumivka 150W pro sodíkové výbojky</t>
  </si>
  <si>
    <t>1147496707</t>
  </si>
  <si>
    <t>151</t>
  </si>
  <si>
    <t>7493102190</t>
  </si>
  <si>
    <t>Venkovní osvětlení Elektrovýzbroje stožárů a stožárové rozvodnice Tlumivka 250W pro sodíkové výbojky</t>
  </si>
  <si>
    <t>912269490</t>
  </si>
  <si>
    <t>152</t>
  </si>
  <si>
    <t>7493102350</t>
  </si>
  <si>
    <t>Venkovní osvětlení Příslušenství Startér - zapalovač pro zářivky 4-65W</t>
  </si>
  <si>
    <t>-136524520</t>
  </si>
  <si>
    <t>153</t>
  </si>
  <si>
    <t>7493102510</t>
  </si>
  <si>
    <t>Venkovní osvětlení Příslušenství Bateriový modul do svítidla pro nouzové osvětlení kapacita 1 hodina</t>
  </si>
  <si>
    <t>462889128</t>
  </si>
  <si>
    <t>154</t>
  </si>
  <si>
    <t>7493102530</t>
  </si>
  <si>
    <t>Venkovní osvětlení Příslušenství Zařízení zapalovací pro IZO 50 - 400 W</t>
  </si>
  <si>
    <t>1657535734</t>
  </si>
  <si>
    <t>155</t>
  </si>
  <si>
    <t>7493601300</t>
  </si>
  <si>
    <t>Kabelové a zásuvkové skříně, elektroměrové rozvaděče Prázdné skříně a pilíře Skříň plastová kompaktní pilíř včetně základu, IP44, šířka 600 mm, výška 1000 mm, hloubka do 400 mm, PUR lak</t>
  </si>
  <si>
    <t>-550291642</t>
  </si>
  <si>
    <t>156</t>
  </si>
  <si>
    <t>7494003122</t>
  </si>
  <si>
    <t>Modulární přístroje Jističe do 80 A; 10 kA 1-pólové In 6 A, Ue AC 230 V / DC 72 V, charakteristika B, 1pól, Icn 10 kA</t>
  </si>
  <si>
    <t>-1710723474</t>
  </si>
  <si>
    <t>157</t>
  </si>
  <si>
    <t>7494003124</t>
  </si>
  <si>
    <t>Modulární přístroje Jističe do 80 A; 10 kA 1-pólové In 10 A, Ue AC 230 V / DC 72 V, charakteristika B, 1pól, Icn 10 kA</t>
  </si>
  <si>
    <t>-1456950910</t>
  </si>
  <si>
    <t>158</t>
  </si>
  <si>
    <t>7494003128</t>
  </si>
  <si>
    <t>Modulární přístroje Jističe do 80 A; 10 kA 1-pólové In 16 A, Ue AC 230 V / DC 72 V, charakteristika B, 1pól, Icn 10 kA</t>
  </si>
  <si>
    <t>-1429148903</t>
  </si>
  <si>
    <t>159</t>
  </si>
  <si>
    <t>7494003130</t>
  </si>
  <si>
    <t>Modulární přístroje Jističe do 80 A; 10 kA 1-pólové In 20 A, Ue AC 230 V / DC 72 V, charakteristika B, 1pól, Icn 10 kA</t>
  </si>
  <si>
    <t>-1593204008</t>
  </si>
  <si>
    <t>160</t>
  </si>
  <si>
    <t>7494003132</t>
  </si>
  <si>
    <t>Modulární přístroje Jističe do 80 A; 10 kA 1-pólové In 25 A, Ue AC 230 V / DC 72 V, charakteristika B, 1pól, Icn 10 kA</t>
  </si>
  <si>
    <t>1922927644</t>
  </si>
  <si>
    <t>161</t>
  </si>
  <si>
    <t>7494003160</t>
  </si>
  <si>
    <t>Modulární přístroje Jističe do 80 A; 10 kA 1-pólové In 10 A, Ue AC 230 V / DC 72 V, charakteristika C, 1pól, Icn 10 kA</t>
  </si>
  <si>
    <t>1888788987</t>
  </si>
  <si>
    <t>162</t>
  </si>
  <si>
    <t>7494003164</t>
  </si>
  <si>
    <t>Modulární přístroje Jističe do 80 A; 10 kA 1-pólové In 16 A, Ue AC 230 V / DC 72 V, charakteristika C, 1pól, Icn 10 kA</t>
  </si>
  <si>
    <t>1006947247</t>
  </si>
  <si>
    <t>163</t>
  </si>
  <si>
    <t>7494003166</t>
  </si>
  <si>
    <t>Modulární přístroje Jističe do 80 A; 10 kA 1-pólové In 20 A, Ue AC 230 V / DC 72 V, charakteristika C, 1pól, Icn 10 kA</t>
  </si>
  <si>
    <t>245302422</t>
  </si>
  <si>
    <t>164</t>
  </si>
  <si>
    <t>7494003386</t>
  </si>
  <si>
    <t>Modulární přístroje Jističe do 80 A; 10 kA 3-pólové In 16 A, Ue AC 230/400 V / DC 216 V, charakteristika B, 3pól, Icn 10 kA</t>
  </si>
  <si>
    <t>-2040018773</t>
  </si>
  <si>
    <t>165</t>
  </si>
  <si>
    <t>7494003388</t>
  </si>
  <si>
    <t>Modulární přístroje Jističe do 80 A; 10 kA 3-pólové In 20 A, Ue AC 230/400 V / DC 216 V, charakteristika B, 3pól, Icn 10 kA</t>
  </si>
  <si>
    <t>-1973653294</t>
  </si>
  <si>
    <t>166</t>
  </si>
  <si>
    <t>7494003390</t>
  </si>
  <si>
    <t>Modulární přístroje Jističe do 80 A; 10 kA 3-pólové In 25 A, Ue AC 230/400 V / DC 216 V, charakteristika B, 3pól, Icn 10 kA</t>
  </si>
  <si>
    <t>-1782158719</t>
  </si>
  <si>
    <t>167</t>
  </si>
  <si>
    <t>7494003392</t>
  </si>
  <si>
    <t>Modulární přístroje Jističe do 80 A; 10 kA 3-pólové In 32 A, Ue AC 230/400 V / DC 216 V, charakteristika B, 3pól, Icn 10 kA</t>
  </si>
  <si>
    <t>-617258591</t>
  </si>
  <si>
    <t>168</t>
  </si>
  <si>
    <t>7494003422</t>
  </si>
  <si>
    <t>Modulární přístroje Jističe do 80 A; 10 kA 3-pólové In 16 A, Ue AC 230/400 V / DC 216 V, charakteristika C, 3pól, Icn 10 kA</t>
  </si>
  <si>
    <t>-597987758</t>
  </si>
  <si>
    <t>169</t>
  </si>
  <si>
    <t>7494003424</t>
  </si>
  <si>
    <t>Modulární přístroje Jističe do 80 A; 10 kA 3-pólové In 20 A, Ue AC 230/400 V / DC 216 V, charakteristika C, 3pól, Icn 10 kA</t>
  </si>
  <si>
    <t>-1473703001</t>
  </si>
  <si>
    <t>170</t>
  </si>
  <si>
    <t>7494003780</t>
  </si>
  <si>
    <t>Modulární přístroje Proudové chrániče 6 kA 2-pólové In 25 A, Ue AC 230/400 V, Idn 30 mA, 2pól, Inc 6 kA, typ AC</t>
  </si>
  <si>
    <t>1452433112</t>
  </si>
  <si>
    <t>171</t>
  </si>
  <si>
    <t>7494003788</t>
  </si>
  <si>
    <t>Modulární přístroje Proudové chrániče 6 kA 4-pólové In 25 A, Ue AC 230/400 V, Idn 30 mA, 4pól, Inc 6 kA, typ AC</t>
  </si>
  <si>
    <t>1117183902</t>
  </si>
  <si>
    <t>172</t>
  </si>
  <si>
    <t>7494003790</t>
  </si>
  <si>
    <t>Modulární přístroje Proudové chrániče 6 kA 4-pólové In 40 A, Ue AC 230/400 V, Idn 30 mA, 4pól, Inc 6 kA, typ AC</t>
  </si>
  <si>
    <t>-493327660</t>
  </si>
  <si>
    <t>173</t>
  </si>
  <si>
    <t>7494003796</t>
  </si>
  <si>
    <t>Modulární přístroje Proudové chrániče 6 kA 4-pólové In 25 A, Ue AC 230/400 V, Idn 300 mA, 4pól, Inc 6 kA, typ AC</t>
  </si>
  <si>
    <t>1298046890</t>
  </si>
  <si>
    <t>174</t>
  </si>
  <si>
    <t>7494003798</t>
  </si>
  <si>
    <t>Modulární přístroje Proudové chrániče 6 kA 4-pólové In 40 A, Ue AC 230/400 V, Idn 300 mA, 4pól, Inc 6 kA, typ AC</t>
  </si>
  <si>
    <t>346179956</t>
  </si>
  <si>
    <t>175</t>
  </si>
  <si>
    <t>7494003806</t>
  </si>
  <si>
    <t>Modulární přístroje Proudové chrániče 10 kA typ AC 2-pólové In 25 A, Ue AC 230/400 V, Idn 30 mA, 2pól, Inc 10 kA, typ AC</t>
  </si>
  <si>
    <t>-1120366827</t>
  </si>
  <si>
    <t>176</t>
  </si>
  <si>
    <t>7494003824</t>
  </si>
  <si>
    <t>Modulární přístroje Proudové chrániče 10 kA typ AC 4-pólové In 25 A, Ue AC 230/400 V, Idn 30 mA, 4pól, Inc 10 kA, typ AC</t>
  </si>
  <si>
    <t>1264188373</t>
  </si>
  <si>
    <t>177</t>
  </si>
  <si>
    <t>7494003826</t>
  </si>
  <si>
    <t>Modulární přístroje Proudové chrániče 10 kA typ AC 4-pólové In 40 A, Ue AC 230/400 V, Idn 30 mA, 4pól, Inc 10 kA, typ AC</t>
  </si>
  <si>
    <t>-2127689266</t>
  </si>
  <si>
    <t>178</t>
  </si>
  <si>
    <t>7494003840</t>
  </si>
  <si>
    <t>Modulární přístroje Proudové chrániče 10 kA typ AC 4-pólové In 40 A, Ue AC 230/400 V, Idn 300 mA, 4pól, Inc 10 kA, typ AC</t>
  </si>
  <si>
    <t>-2057597035</t>
  </si>
  <si>
    <t>179</t>
  </si>
  <si>
    <t>7494003970</t>
  </si>
  <si>
    <t>Modulární přístroje Proudové chrániče Proudové chrániče s nadproudovou ochranou 6kA typ AC In 10 A, Ue AC 230 V, charakteristika B, Idn 30 mA, 1+N-pól, Icn 6 kA, typ AC</t>
  </si>
  <si>
    <t>697432433</t>
  </si>
  <si>
    <t>180</t>
  </si>
  <si>
    <t>7494003972</t>
  </si>
  <si>
    <t>Modulární přístroje Proudové chrániče Proudové chrániče s nadproudovou ochranou 6kA typ AC In 16 A, Ue AC 230 V, charakteristika B, Idn 30 mA, 1+N-pól, Icn 6 kA, typ AC</t>
  </si>
  <si>
    <t>664070589</t>
  </si>
  <si>
    <t>181</t>
  </si>
  <si>
    <t>7494003982</t>
  </si>
  <si>
    <t>Modulární přístroje Proudové chrániče Proudové chrániče s nadproudovou ochranou 10 kA typ AC In 10 A, Ue AC 230 V, charakteristika B, Idn 30 mA, 1+N-pól, Icn 10 kA, typ AC</t>
  </si>
  <si>
    <t>678235375</t>
  </si>
  <si>
    <t>182</t>
  </si>
  <si>
    <t>7494003984</t>
  </si>
  <si>
    <t>Modulární přístroje Proudové chrániče Proudové chrániče s nadproudovou ochranou 10 kA typ AC In 16 A, Ue AC 230 V, charakteristika B, Idn 30 mA, 1+N-pól, Icn 10 kA, typ AC</t>
  </si>
  <si>
    <t>-1953253970</t>
  </si>
  <si>
    <t>183</t>
  </si>
  <si>
    <t>7494004192</t>
  </si>
  <si>
    <t>Modulární přístroje Spínací přístroje Instalační stykače AC Ith 20 A, Uc AC 230 V, 2x zapínací kontakt, AC-3: zap. 9A</t>
  </si>
  <si>
    <t>-955800448</t>
  </si>
  <si>
    <t>184</t>
  </si>
  <si>
    <t>7494004236</t>
  </si>
  <si>
    <t>Modulární přístroje Spínací přístroje Instalační stykače AC Ith 63 A, Uc AC 230 V, 4x zapínací kontakt, AC-3: 30A</t>
  </si>
  <si>
    <t>1266551454</t>
  </si>
  <si>
    <t>185</t>
  </si>
  <si>
    <t>7494004238</t>
  </si>
  <si>
    <t>Modulární přístroje Spínací přístroje Instalační stykače AC Ith 63 A, Uc AC 24 V, 4x zapínací kontakt, AC-3: 30A</t>
  </si>
  <si>
    <t>1479061909</t>
  </si>
  <si>
    <t>186</t>
  </si>
  <si>
    <t>7494004266</t>
  </si>
  <si>
    <t>Modulární přístroje Spínací přístroje Instalační stykače AC s manuálním ovládáním Ith 40 A, Uc AC 230 V, 3x zapínací kontakt, 1x rozpínací kontakt, s manuálním ovládáním, AC-3: 22A</t>
  </si>
  <si>
    <t>1703767119</t>
  </si>
  <si>
    <t>187</t>
  </si>
  <si>
    <t>7494004328</t>
  </si>
  <si>
    <t>Modulární přístroje Spínací přístrojeI nstalační stykače AC/DC s manuálním ovládáním Ith 20 A, Uc AC/DC 230 V, 2x zapínací kontakt, s manuálním ovládáním, AC-3: zap. 9A</t>
  </si>
  <si>
    <t>885610201</t>
  </si>
  <si>
    <t>188</t>
  </si>
  <si>
    <t>7494004332</t>
  </si>
  <si>
    <t>Modulární přístroje Spínací přístrojeI nstalační stykače AC/DC s manuálním ovládáním Ith 20 A, Uc AC/DC 230 V, 1x zapínací kontakt, 1x rozpínací kontakt, s manuálním ovládáním, AC-3: zap. 9A, rozp.6A</t>
  </si>
  <si>
    <t>533427400</t>
  </si>
  <si>
    <t>189</t>
  </si>
  <si>
    <t>7494004336</t>
  </si>
  <si>
    <t>Modulární přístroje Spínací přístrojeI nstalační stykače AC/DC s manuálním ovládáním Ith 25 A, Uc AC/DC 230 V, 4x zapínací kontakt, s manuálním ovládáním, AC-3: 8,5A</t>
  </si>
  <si>
    <t>1946797672</t>
  </si>
  <si>
    <t>190</t>
  </si>
  <si>
    <t>7494004340</t>
  </si>
  <si>
    <t>Modulární přístroje Spínací přístrojeI nstalační stykače AC/DC s manuálním ovládáním Ith 25 A, Uc AC/DC 230 V, 3x zapínací kontakt, 1x rozpínací kontakt, s manuálním ovládáním, AC-3: 8,5A</t>
  </si>
  <si>
    <t>-1385881093</t>
  </si>
  <si>
    <t>191</t>
  </si>
  <si>
    <t>7494004344</t>
  </si>
  <si>
    <t>Modulární přístroje Spínací přístroje Instalační stykače Příslušenství In 6 A, Un AC 230 V, 1x zapínací kontakt, 1x rozpínací kontakt, např. pro RSI...</t>
  </si>
  <si>
    <t>2012830845</t>
  </si>
  <si>
    <t>192</t>
  </si>
  <si>
    <t>7494004354</t>
  </si>
  <si>
    <t>Modulární přístroje Spínací přístroje Instalační relé Un AC 230 V, AC/DC 24 V, 3x přepínací kontakt 8 A, zelená signálka</t>
  </si>
  <si>
    <t>1070796309</t>
  </si>
  <si>
    <t>193</t>
  </si>
  <si>
    <t>7494004356</t>
  </si>
  <si>
    <t>Modulární přístroje Spínací přístroje Instalační relé Un AC 230 V, AC/DC 24 V, 3x přepínací kontakt 8 A, červená signálka</t>
  </si>
  <si>
    <t>736735082</t>
  </si>
  <si>
    <t>194</t>
  </si>
  <si>
    <t>7494004362</t>
  </si>
  <si>
    <t>Modulární přístroje Spínací přístroje Mechanická impulzní (paměťová) relé In 20 A, Un AC 230 V, 1x zapínací kontakt, 1x rozpínací kontakt</t>
  </si>
  <si>
    <t>-913910157</t>
  </si>
  <si>
    <t>195</t>
  </si>
  <si>
    <t>7494004410</t>
  </si>
  <si>
    <t>Modulární přístroje Spínací přístroje Spínací hodiny In 16 A, Uc AC 230 V, 1x přepínací kontakt, denní program, šířka 3 moduly, bez zálohy chodu</t>
  </si>
  <si>
    <t>2043721694</t>
  </si>
  <si>
    <t>196</t>
  </si>
  <si>
    <t>7494004416</t>
  </si>
  <si>
    <t>Modulární přístroje Spínací přístroje Spínací hodiny In 16 A, Uc AC 230 V, 2x přepínací kontakt, týdenní program, 2 kanály, jazyk EN, záloha chodu</t>
  </si>
  <si>
    <t>1092107576</t>
  </si>
  <si>
    <t>197</t>
  </si>
  <si>
    <t>7494004422</t>
  </si>
  <si>
    <t>Modulární přístroje Spínací přístroje Spínací hodiny In 16 A, Uc AC 230 V, 1x přepínací kontakt, týdenní program, 1 kanál, jazyk CS, EN, DE, PL, RU, IT, FR, ES, PT, NL, DA, FI, NO, SV, TR, záloha chodu, náhrada za např. MAR</t>
  </si>
  <si>
    <t>736786489</t>
  </si>
  <si>
    <t>198</t>
  </si>
  <si>
    <t>7494007624</t>
  </si>
  <si>
    <t>Pojistkové systémy Odpínače, odpojovače a držáky válcových pojistkových vložek Pojistkové odpínače Ie 32 A, Ue AC 690 V/DC 440 V, pro válcové pojistkové vložky 10x38, 3pól. provedení, bez signalizace, náhrada za např. OPVA10-3</t>
  </si>
  <si>
    <t>-1342583071</t>
  </si>
  <si>
    <t>199</t>
  </si>
  <si>
    <t>7494007640</t>
  </si>
  <si>
    <t>Pojistkové systémy Odpínače, odpojovače a držáky válcových pojistkových vložek Pojistkové odpínače Ie 63 A, Ue AC 690 V/DC 440 V, pro válcové pojistkové vložky 14x51, 3pól. ovládání, bez signalizace, náhrada za např. OPVA14-3</t>
  </si>
  <si>
    <t>937533603</t>
  </si>
  <si>
    <t>200</t>
  </si>
  <si>
    <t>7494008204</t>
  </si>
  <si>
    <t>Pojistkové systémy Výkonové pojistkové vložky Válcové pojistkové vložky In 6A, Un AC 500 V / DC 250 V, velikost 10x38, gG - charakteristika pro všeobecné použití, Cd/Pb free</t>
  </si>
  <si>
    <t>1912712421</t>
  </si>
  <si>
    <t>201</t>
  </si>
  <si>
    <t>7494008208</t>
  </si>
  <si>
    <t>Pojistkové systémy Výkonové pojistkové vložky Válcové pojistkové vložky In 10A, Un AC 500 V / DC 250 V, velikost 10x38, gG - charakteristika pro všeobecné použití, Cd/Pb free</t>
  </si>
  <si>
    <t>113306190</t>
  </si>
  <si>
    <t>202</t>
  </si>
  <si>
    <t>7494008212</t>
  </si>
  <si>
    <t>Pojistkové systémy Výkonové pojistkové vložky Válcové pojistkové vložky In 16A, Un AC 500 V / DC 250 V, velikost 10x38, gG - charakteristika pro všeobecné použití, Cd/Pb free</t>
  </si>
  <si>
    <t>2108459678</t>
  </si>
  <si>
    <t>203</t>
  </si>
  <si>
    <t>7494008214</t>
  </si>
  <si>
    <t>Pojistkové systémy Výkonové pojistkové vložky Válcové pojistkové vložky In 20A, Un AC 500 V / DC 250 V, velikost 10x38, gG - charakteristika pro všeobecné použití, Cd/Pb free</t>
  </si>
  <si>
    <t>46943118</t>
  </si>
  <si>
    <t>204</t>
  </si>
  <si>
    <t>7494008216</t>
  </si>
  <si>
    <t>Pojistkové systémy Výkonové pojistkové vložky Válcové pojistkové vložky In 25A, Un AC 500 V / DC 250 V, velikost 10x38, gG - charakteristika pro všeobecné použití, Cd/Pb free</t>
  </si>
  <si>
    <t>-768698812</t>
  </si>
  <si>
    <t>205</t>
  </si>
  <si>
    <t>7494008352</t>
  </si>
  <si>
    <t>Pojistkové systémy Výkonové pojistkové vložky Pojistkové vložky Nožové pojistkové vložky, velikost 000 In 25A, Un AC 500 V / DC 250 V, velikost 000, gG - charakteristika pro všeobecné použití, Cd/Pb free</t>
  </si>
  <si>
    <t>-940711603</t>
  </si>
  <si>
    <t>206</t>
  </si>
  <si>
    <t>7494008354</t>
  </si>
  <si>
    <t>Pojistkové systémy Výkonové pojistkové vložky Pojistkové vložky Nožové pojistkové vložky, velikost 000 In 32A, Un AC 500 V / DC 250 V, velikost 000, gG - charakteristika pro všeobecné použití, Cd/Pb free</t>
  </si>
  <si>
    <t>-266519450</t>
  </si>
  <si>
    <t>207</t>
  </si>
  <si>
    <t>7494008358</t>
  </si>
  <si>
    <t>Pojistkové systémy Výkonové pojistkové vložky Pojistkové vložky Nožové pojistkové vložky, velikost 000 In 40A, Un AC 500 V / DC 250 V, velikost 000, gG - charakteristika pro všeobecné použití, Cd/Pb free</t>
  </si>
  <si>
    <t>509828533</t>
  </si>
  <si>
    <t>208</t>
  </si>
  <si>
    <t>7494008360</t>
  </si>
  <si>
    <t>Pojistkové systémy Výkonové pojistkové vložky Pojistkové vložky Nožové pojistkové vložky, velikost 000 In 50A, Un AC 500 V / DC 250 V, velikost 000, gG - charakteristika pro všeobecné použití, Cd/Pb free</t>
  </si>
  <si>
    <t>1754600757</t>
  </si>
  <si>
    <t>209</t>
  </si>
  <si>
    <t>7494008362</t>
  </si>
  <si>
    <t>Pojistkové systémy Výkonové pojistkové vložky Pojistkové vložky Nožové pojistkové vložky, velikost 000 In 63A, Un AC 500 V / DC 250 V, velikost 000, gG - charakteristika pro všeobecné použití, Cd/Pb free</t>
  </si>
  <si>
    <t>-681186665</t>
  </si>
  <si>
    <t>210</t>
  </si>
  <si>
    <t>7494008364</t>
  </si>
  <si>
    <t>Pojistkové systémy Výkonové pojistkové vložky Pojistkové vložky Nožové pojistkové vložky, velikost 000 In 80A, Un AC 500 V / DC 250 V, velikost 000, gG - charakteristika pro všeobecné použití, Cd/Pb free</t>
  </si>
  <si>
    <t>1875199514</t>
  </si>
  <si>
    <t>211</t>
  </si>
  <si>
    <t>7494008366</t>
  </si>
  <si>
    <t>Pojistkové systémy Výkonové pojistkové vložky Pojistkové vložky Nožové pojistkové vložky, velikost 000 In 100A, Un AC 500 V / DC 250 V, velikost 000, gG - charakteristika pro všeobecné použití, Cd/Pb free</t>
  </si>
  <si>
    <t>-357912052</t>
  </si>
  <si>
    <t>212</t>
  </si>
  <si>
    <t>7494008410</t>
  </si>
  <si>
    <t>Pojistkové systémy Výkonové pojistkové vložky Pojistkové vložky Nožové pojistkové vložky, velikost 1 In 32A, Un AC 500 V / DC 440 V, velikost 1, gG - charakteristika pro všeobecné použití, Cd/Pb free</t>
  </si>
  <si>
    <t>80259709</t>
  </si>
  <si>
    <t>213</t>
  </si>
  <si>
    <t>7494008414</t>
  </si>
  <si>
    <t>Pojistkové systémy Výkonové pojistkové vložky Pojistkové vložky Nožové pojistkové vložky, velikost 1 In 40A, Un AC 500 V / DC 440 V, velikost 1, gG - charakteristika pro všeobecné použití, Cd/Pb free</t>
  </si>
  <si>
    <t>-1753091198</t>
  </si>
  <si>
    <t>214</t>
  </si>
  <si>
    <t>7494008416</t>
  </si>
  <si>
    <t>Pojistkové systémy Výkonové pojistkové vložky Pojistkové vložky Nožové pojistkové vložky, velikost 1 In 50A, Un AC 500 V / DC 440 V, velikost 1, gG - charakteristika pro všeobecné použití, Cd/Pb free</t>
  </si>
  <si>
    <t>425356646</t>
  </si>
  <si>
    <t>215</t>
  </si>
  <si>
    <t>7494008418</t>
  </si>
  <si>
    <t>Pojistkové systémy Výkonové pojistkové vložky Pojistkové vložky Nožové pojistkové vložky, velikost 1 In 63A, Un AC 500 V / DC 440 V, velikost 1, gG - charakteristika pro všeobecné použití, Cd/Pb free</t>
  </si>
  <si>
    <t>701690687</t>
  </si>
  <si>
    <t>216</t>
  </si>
  <si>
    <t>7494008420</t>
  </si>
  <si>
    <t>Pojistkové systémy Výkonové pojistkové vložky Pojistkové vložky Nožové pojistkové vložky, velikost 1 In 80A, Un AC 500 V / DC 440 V, velikost 1, gG - charakteristika pro všeobecné použití, Cd/Pb free</t>
  </si>
  <si>
    <t>1792761746</t>
  </si>
  <si>
    <t>217</t>
  </si>
  <si>
    <t>7494008422</t>
  </si>
  <si>
    <t>Pojistkové systémy Výkonové pojistkové vložky Pojistkové vložky Nožové pojistkové vložky, velikost 1 In 100A, Un AC 500 V / DC 440 V, velikost 1, gG - charakteristika pro všeobecné použití, Cd/Pb free</t>
  </si>
  <si>
    <t>1914185819</t>
  </si>
  <si>
    <t>218</t>
  </si>
  <si>
    <t>7494008424</t>
  </si>
  <si>
    <t>Pojistkové systémy Výkonové pojistkové vložky Pojistkové vložky Nožové pojistkové vložky, velikost 1 In 125A, Un AC 500 V / DC 440 V, velikost 1, gG - charakteristika pro všeobecné použití, Cd/Pb free</t>
  </si>
  <si>
    <t>1736897049</t>
  </si>
  <si>
    <t>219</t>
  </si>
  <si>
    <t>7494008426</t>
  </si>
  <si>
    <t>Pojistkové systémy Výkonové pojistkové vložky Pojistkové vložky Nožové pojistkové vložky, velikost 1 In 160A, Un AC 500 V / DC 440 V, velikost 1, gG - charakteristika pro všeobecné použití, Cd/Pb free</t>
  </si>
  <si>
    <t>-1935332254</t>
  </si>
  <si>
    <t>220</t>
  </si>
  <si>
    <t>7494008428</t>
  </si>
  <si>
    <t>Pojistkové systémy Výkonové pojistkové vložky Pojistkové vložky Nožové pojistkové vložky, velikost 1 In 200A, Un AC 500 V / DC 440 V, velikost 1, gG - charakteristika pro všeobecné použití, Cd/Pb free</t>
  </si>
  <si>
    <t>591902512</t>
  </si>
  <si>
    <t>221</t>
  </si>
  <si>
    <t>7494010134</t>
  </si>
  <si>
    <t>Přístroje pro spínání a ovládání Ovladače, signálky Signálky s LED, 24V</t>
  </si>
  <si>
    <t>1626437639</t>
  </si>
  <si>
    <t>222</t>
  </si>
  <si>
    <t>7494010144</t>
  </si>
  <si>
    <t>Přístroje pro spínání a ovládání Ovladače, signálky Signálky s LED, 110...120V</t>
  </si>
  <si>
    <t>-1880494066</t>
  </si>
  <si>
    <t>223</t>
  </si>
  <si>
    <t>7494010154</t>
  </si>
  <si>
    <t>Přístroje pro spínání a ovládání Ovladače, signálky Signálky s LED, 230...240V</t>
  </si>
  <si>
    <t>-1434061935</t>
  </si>
  <si>
    <t>224</t>
  </si>
  <si>
    <t>7494010230</t>
  </si>
  <si>
    <t>Přístroje pro spínání a ovládání Měřící přístroje, elektroměry Ostatní měřící přístroje IH spín. hodiny 24h rezerva 1kan.</t>
  </si>
  <si>
    <t>1699112052</t>
  </si>
  <si>
    <t>225</t>
  </si>
  <si>
    <t>7494010232</t>
  </si>
  <si>
    <t>Přístroje pro spínání a ovládání Měřící přístroje, elektroměry Ostatní měřící přístroje IH spínací hodiny 7d rezerva 1kan.</t>
  </si>
  <si>
    <t>-1257084768</t>
  </si>
  <si>
    <t>226</t>
  </si>
  <si>
    <t>7494010366</t>
  </si>
  <si>
    <t>Přístroje pro spínání a ovládání Svornice a pomocný materiál Svornice Svorka RSA 2,5 A řadová bílá</t>
  </si>
  <si>
    <t>-1477520002</t>
  </si>
  <si>
    <t>227</t>
  </si>
  <si>
    <t>7494010392</t>
  </si>
  <si>
    <t>Přístroje pro spínání a ovládání Svornice a pomocný materiál Svornice Svorka RSA 4 A(RSA 4) řadová šedá</t>
  </si>
  <si>
    <t>-55442970</t>
  </si>
  <si>
    <t>228</t>
  </si>
  <si>
    <t>7494010394</t>
  </si>
  <si>
    <t>Přístroje pro spínání a ovládání Svornice a pomocný materiál Svornice Svorka RSA 6 A řadová</t>
  </si>
  <si>
    <t>-1830376681</t>
  </si>
  <si>
    <t>229</t>
  </si>
  <si>
    <t>7494010418</t>
  </si>
  <si>
    <t>Přístroje pro spínání a ovládání Svornice a pomocný materiál Svornice Svorka RSA 10 A řadová šedá</t>
  </si>
  <si>
    <t>131407993</t>
  </si>
  <si>
    <t>230</t>
  </si>
  <si>
    <t>7494010420</t>
  </si>
  <si>
    <t>Přístroje pro spínání a ovládání Svornice a pomocný materiál Svornice Svorka RSA 16 A řadová bílá</t>
  </si>
  <si>
    <t>1456848798</t>
  </si>
  <si>
    <t>231</t>
  </si>
  <si>
    <t>7494010432</t>
  </si>
  <si>
    <t>Přístroje pro spínání a ovládání Svornice a pomocný materiál Svornice Svorka RSA 35 A řadová bílá</t>
  </si>
  <si>
    <t>895919461</t>
  </si>
  <si>
    <t>232</t>
  </si>
  <si>
    <t>7494010448</t>
  </si>
  <si>
    <t>Přístroje pro spínání a ovládání Svornice a pomocný materiál Svornice Svorka RSA PE 6 A zž</t>
  </si>
  <si>
    <t>-352355787</t>
  </si>
  <si>
    <t>233</t>
  </si>
  <si>
    <t>7494010450</t>
  </si>
  <si>
    <t>Přístroje pro spínání a ovládání Svornice a pomocný materiál Svornice Svorka RSA PE 10 A zž</t>
  </si>
  <si>
    <t>1024737258</t>
  </si>
  <si>
    <t>234</t>
  </si>
  <si>
    <t>7494010452</t>
  </si>
  <si>
    <t>Přístroje pro spínání a ovládání Svornice a pomocný materiál Svornice Svorka RSA PE 16 A zž</t>
  </si>
  <si>
    <t>-1081382504</t>
  </si>
  <si>
    <t>235</t>
  </si>
  <si>
    <t>7494010454</t>
  </si>
  <si>
    <t>Přístroje pro spínání a ovládání Svornice a pomocný materiál Svornice Svorka RSA PE 35 A řadová</t>
  </si>
  <si>
    <t>-1693465175</t>
  </si>
  <si>
    <t>236</t>
  </si>
  <si>
    <t>7494010456</t>
  </si>
  <si>
    <t>Přístroje pro spínání a ovládání Svornice a pomocný materiál Svornice Svorka RSA PEN 70 A</t>
  </si>
  <si>
    <t>1928022255</t>
  </si>
  <si>
    <t>237</t>
  </si>
  <si>
    <t>7494010536</t>
  </si>
  <si>
    <t>Přístroje pro spínání a ovládání Svornice a pomocný materiál Ucpávkové vývodky Vývodka SCAME PG 11 s matkou</t>
  </si>
  <si>
    <t>-72961880</t>
  </si>
  <si>
    <t>238</t>
  </si>
  <si>
    <t>7494010538</t>
  </si>
  <si>
    <t>Přístroje pro spínání a ovládání Svornice a pomocný materiál Ucpávkové vývodky Vývodka SCAME PG 13,5 s matkou</t>
  </si>
  <si>
    <t>-575949814</t>
  </si>
  <si>
    <t>239</t>
  </si>
  <si>
    <t>7494010540</t>
  </si>
  <si>
    <t>Přístroje pro spínání a ovládání Svornice a pomocný materiál Ucpávkové vývodky Vývodka SCAME PG 16 s matkou</t>
  </si>
  <si>
    <t>973514895</t>
  </si>
  <si>
    <t>240</t>
  </si>
  <si>
    <t>7494010542</t>
  </si>
  <si>
    <t>Přístroje pro spínání a ovládání Svornice a pomocný materiál Ucpávkové vývodky Vývodka SCAME PG 21 s matkou</t>
  </si>
  <si>
    <t>-511806709</t>
  </si>
  <si>
    <t>241</t>
  </si>
  <si>
    <t>7495700190</t>
  </si>
  <si>
    <t xml:space="preserve">Řídící systémy silnoproudu  Spínač soumrakový DALIlux</t>
  </si>
  <si>
    <t>-1822759503</t>
  </si>
  <si>
    <t>242</t>
  </si>
  <si>
    <t>7497700890</t>
  </si>
  <si>
    <t xml:space="preserve">Kabely trakčního vedení, Různé TV  Betonový žlab TK 2N-neasfalt.</t>
  </si>
  <si>
    <t>2071086583</t>
  </si>
  <si>
    <t>243</t>
  </si>
  <si>
    <t>7590190080</t>
  </si>
  <si>
    <t>Ostatní Trubka ochranná (CV736115003)</t>
  </si>
  <si>
    <t>1022534431</t>
  </si>
  <si>
    <t>244</t>
  </si>
  <si>
    <t>7590540045</t>
  </si>
  <si>
    <t>Slaboproudé rozvody, kabely pro přívod a vnitřní instalaci Instalační kabely SYKFY 4 x 2 x 0,5</t>
  </si>
  <si>
    <t>1040592128</t>
  </si>
  <si>
    <t>245</t>
  </si>
  <si>
    <t>7593310430</t>
  </si>
  <si>
    <t>Konstrukční díly Panel svorkovnicový (CV725959001)</t>
  </si>
  <si>
    <t>375292154</t>
  </si>
  <si>
    <t>246</t>
  </si>
  <si>
    <t>7593311000</t>
  </si>
  <si>
    <t>Konstrukční díly Svorkovnice 10ti dílná (CV721225033)</t>
  </si>
  <si>
    <t>511290938</t>
  </si>
  <si>
    <t>247</t>
  </si>
  <si>
    <t>7593311040</t>
  </si>
  <si>
    <t>Konstrukční díly Svorkovnice WAGO 10-ti dílná (CV721225081)</t>
  </si>
  <si>
    <t>-1201223390</t>
  </si>
  <si>
    <t>248</t>
  </si>
  <si>
    <t>7593311050</t>
  </si>
  <si>
    <t>Konstrukční díly Svorkovnice WAGO 12-ti dílná (CV721225082)</t>
  </si>
  <si>
    <t>1202047066</t>
  </si>
  <si>
    <t>249</t>
  </si>
  <si>
    <t>7593311060</t>
  </si>
  <si>
    <t>Konstrukční díly Svorkovnice WAGO 20-ti dílná (CV721225083)</t>
  </si>
  <si>
    <t>1852395060</t>
  </si>
  <si>
    <t>250</t>
  </si>
  <si>
    <t>7593311070</t>
  </si>
  <si>
    <t>Konstrukční díly Svorkovnice WAGO 24-dílná (CV721225084)</t>
  </si>
  <si>
    <t>233131486</t>
  </si>
  <si>
    <t>251</t>
  </si>
  <si>
    <t>7593311140</t>
  </si>
  <si>
    <t>Konstrukční díly Trubka ochranná (CV725015004)</t>
  </si>
  <si>
    <t>1945694088</t>
  </si>
  <si>
    <t>252</t>
  </si>
  <si>
    <t>7593311150</t>
  </si>
  <si>
    <t>Konstrukční díly Trubka ochranná (CV725015008)</t>
  </si>
  <si>
    <t>1256409661</t>
  </si>
  <si>
    <t>253</t>
  </si>
  <si>
    <t>7593311160</t>
  </si>
  <si>
    <t>Konstrukční díly Trubka ochranná (CV726405014)</t>
  </si>
  <si>
    <t>1135336418</t>
  </si>
  <si>
    <t>254</t>
  </si>
  <si>
    <t>7593320366</t>
  </si>
  <si>
    <t>Prvky Svorkovnice dvoudílná (CV731019001)</t>
  </si>
  <si>
    <t>819409686</t>
  </si>
  <si>
    <t>255</t>
  </si>
  <si>
    <t>7593320372</t>
  </si>
  <si>
    <t>Prvky Svorkovnice šestidílná (CV731029001)</t>
  </si>
  <si>
    <t>-1550381048</t>
  </si>
  <si>
    <t>256</t>
  </si>
  <si>
    <t>7593501215</t>
  </si>
  <si>
    <t>Trasy kabelového vedení Kabelové komory 420 x 1080 mm</t>
  </si>
  <si>
    <t>818020212</t>
  </si>
  <si>
    <t>257</t>
  </si>
  <si>
    <t>7594400014</t>
  </si>
  <si>
    <t>Snímače polohy jazyků a PHS Příchytka trubky 43 (CV703689006)</t>
  </si>
  <si>
    <t>-776762690</t>
  </si>
  <si>
    <t>258</t>
  </si>
  <si>
    <t>7597110930</t>
  </si>
  <si>
    <t>EZS PIR detektor s dosahem 12 m</t>
  </si>
  <si>
    <t>-1128347072</t>
  </si>
  <si>
    <t>259</t>
  </si>
  <si>
    <t>7597110932</t>
  </si>
  <si>
    <t>EZS PIR detektor stropní s dosahem průměr až 12m</t>
  </si>
  <si>
    <t>249219825</t>
  </si>
  <si>
    <t>R02 - ÚRS</t>
  </si>
  <si>
    <t>23152003</t>
  </si>
  <si>
    <t>tmel silikonový neutrální</t>
  </si>
  <si>
    <t>ks</t>
  </si>
  <si>
    <t>CS ÚRS 2025 02</t>
  </si>
  <si>
    <t>1405356012</t>
  </si>
  <si>
    <t>23153001</t>
  </si>
  <si>
    <t>tmel silikonový sanitární bílý</t>
  </si>
  <si>
    <t>litr</t>
  </si>
  <si>
    <t>928505434</t>
  </si>
  <si>
    <t>23170001</t>
  </si>
  <si>
    <t>pěna montážní PUR nízkoexpanzní</t>
  </si>
  <si>
    <t>-1597723174</t>
  </si>
  <si>
    <t>23170003</t>
  </si>
  <si>
    <t>pěna montážní PUR protipožární jednosložková</t>
  </si>
  <si>
    <t>80789357</t>
  </si>
  <si>
    <t>24750002</t>
  </si>
  <si>
    <t>lepidlo na bázi MS polymeru</t>
  </si>
  <si>
    <t>-763290326</t>
  </si>
  <si>
    <t>34111130</t>
  </si>
  <si>
    <t>kabel instalační jádro Cu plné izolace PVC plášť PVC 450/750V (CYKY) 12x1,5mm2</t>
  </si>
  <si>
    <t>100918989</t>
  </si>
  <si>
    <t>34113037</t>
  </si>
  <si>
    <t>kabel instalační jádro Cu plné izolace PVC plášť PVC 450/750V (CYKY) 12x4mm2</t>
  </si>
  <si>
    <t>1022317269</t>
  </si>
  <si>
    <t>34113402</t>
  </si>
  <si>
    <t>kabel instalační flexibilní jádro Cu lanované izolace pryž plášť pryž 300/500V (H05RR-F) 2x1,50mm2</t>
  </si>
  <si>
    <t>-1200295095</t>
  </si>
  <si>
    <t>34113406</t>
  </si>
  <si>
    <t>kabel instalační flexibilní jádro Cu lanované izolace pryž plášť pryž 300/500V (H05RR-F) 3x1,50mm2</t>
  </si>
  <si>
    <t>1690276984</t>
  </si>
  <si>
    <t>34113407</t>
  </si>
  <si>
    <t>kabel instalační flexibilní jádro Cu lanované izolace pryž plášť pryž 300/500V (H05RR-F) 3x2,50mm2</t>
  </si>
  <si>
    <t>1337551290</t>
  </si>
  <si>
    <t>34141027</t>
  </si>
  <si>
    <t>vodič propojovací flexibilní jádro Cu lanované izolace PVC 450/750V (H07V-K) 1x6mm2</t>
  </si>
  <si>
    <t>1330265671</t>
  </si>
  <si>
    <t>34141028</t>
  </si>
  <si>
    <t>vodič propojovací flexibilní jádro Cu lanované izolace PVC 450/750V (H07V-K) 1x10mm2</t>
  </si>
  <si>
    <t>-2005246657</t>
  </si>
  <si>
    <t>34343118</t>
  </si>
  <si>
    <t>trubka smršťovací tenkostěnná bez lepidla RC 6,4/3,2</t>
  </si>
  <si>
    <t>-1756398689</t>
  </si>
  <si>
    <t>34343127</t>
  </si>
  <si>
    <t>trubka smršťovací tenkostěnná bez lepidla RC 25,4/12,7</t>
  </si>
  <si>
    <t>-1688009778</t>
  </si>
  <si>
    <t>34343200</t>
  </si>
  <si>
    <t>trubka smršťovací středněstěnná s lepidlem MDT-A 12/3</t>
  </si>
  <si>
    <t>-1103362259</t>
  </si>
  <si>
    <t>34343201</t>
  </si>
  <si>
    <t>trubka smršťovací středněstěnná s lepidlem MDT-A 19/6</t>
  </si>
  <si>
    <t>-1677912777</t>
  </si>
  <si>
    <t>34343208</t>
  </si>
  <si>
    <t>trubka smršťovací středněstěnná s lepidlem MDT-A 120/40</t>
  </si>
  <si>
    <t>403910195</t>
  </si>
  <si>
    <t>34343230</t>
  </si>
  <si>
    <t>trubka smršťovací tenkostěnná bez lepidla GTI 2,4/1,2</t>
  </si>
  <si>
    <t>1958308777</t>
  </si>
  <si>
    <t>34343232</t>
  </si>
  <si>
    <t>trubka smršťovací tenkostěnná bez lepidla GTI 4,8/2,4</t>
  </si>
  <si>
    <t>-961716489</t>
  </si>
  <si>
    <t>34343234</t>
  </si>
  <si>
    <t>trubka smršťovací tenkostěnná bez lepidla GTI 9,5/4,8</t>
  </si>
  <si>
    <t>1820496044</t>
  </si>
  <si>
    <t>34343235</t>
  </si>
  <si>
    <t>trubka smršťovací tenkostěnná bez lepidla GTI 12,7/6,4</t>
  </si>
  <si>
    <t>-254945805</t>
  </si>
  <si>
    <t>34343236</t>
  </si>
  <si>
    <t>trubka smršťovací tenkostěnná bez lepidla GTI 19,0/9,5</t>
  </si>
  <si>
    <t>2016385901</t>
  </si>
  <si>
    <t>34523415</t>
  </si>
  <si>
    <t>vložka pojistková E27 normální 2410 6A</t>
  </si>
  <si>
    <t>2948323</t>
  </si>
  <si>
    <t>34523416</t>
  </si>
  <si>
    <t>vložka pojistková E27 normální 2410 10A</t>
  </si>
  <si>
    <t>-1328423387</t>
  </si>
  <si>
    <t>34523430</t>
  </si>
  <si>
    <t>vložka pojistková E27 normální 2410 16A</t>
  </si>
  <si>
    <t>346997499</t>
  </si>
  <si>
    <t>34523436</t>
  </si>
  <si>
    <t>vložka pojistková E27 normální 2410 20A</t>
  </si>
  <si>
    <t>656594109</t>
  </si>
  <si>
    <t>34523442</t>
  </si>
  <si>
    <t>vložka pojistková E27 normální 2410 25A</t>
  </si>
  <si>
    <t>1317613228</t>
  </si>
  <si>
    <t>34523470</t>
  </si>
  <si>
    <t>vložka pojistková E27 zpožděná 2410T 16A</t>
  </si>
  <si>
    <t>1721153411</t>
  </si>
  <si>
    <t>34523472</t>
  </si>
  <si>
    <t>vložka pojistková E27 zpožděná 2410T 20A</t>
  </si>
  <si>
    <t>153227314</t>
  </si>
  <si>
    <t>34523475</t>
  </si>
  <si>
    <t>vložka pojistková E27 zpožděná 2410T 25A</t>
  </si>
  <si>
    <t>675842983</t>
  </si>
  <si>
    <t>34535023</t>
  </si>
  <si>
    <t>ovládač nástěnný zapínací, řazení 1/0, IP44, šroubové svorky</t>
  </si>
  <si>
    <t>734427345</t>
  </si>
  <si>
    <t>34535064</t>
  </si>
  <si>
    <t>ovládač nástěnný přepínací s čirým průzorem, se svorkou N, řazení 6/0S, 6/0So, IP54, šroubové svorky</t>
  </si>
  <si>
    <t>1694502902</t>
  </si>
  <si>
    <t>34539059</t>
  </si>
  <si>
    <t>rámeček jednonásobný</t>
  </si>
  <si>
    <t>2061529110</t>
  </si>
  <si>
    <t>34539060</t>
  </si>
  <si>
    <t>rámeček dvojnásobný</t>
  </si>
  <si>
    <t>350482591</t>
  </si>
  <si>
    <t>34551730</t>
  </si>
  <si>
    <t>vidlice chráněná s postranním vývodem, šroubové svorky</t>
  </si>
  <si>
    <t>-1563867615</t>
  </si>
  <si>
    <t>34551733</t>
  </si>
  <si>
    <t>vidlice chráněná s přímým vývodem, šroubové svorky</t>
  </si>
  <si>
    <t>2060361610</t>
  </si>
  <si>
    <t>34555225</t>
  </si>
  <si>
    <t>zásuvka nástěnná dvojnásobná, IP44, šroubové svorky</t>
  </si>
  <si>
    <t>711115039</t>
  </si>
  <si>
    <t>34555229</t>
  </si>
  <si>
    <t>zásuvka nástěnná jednonásobná s víčkem, IP44, šroubové svorky</t>
  </si>
  <si>
    <t>1279875424</t>
  </si>
  <si>
    <t>34562180</t>
  </si>
  <si>
    <t>propojka 2 násobná svorkovnice řadové nízkého napětí a průřezem vodiče 6mm2</t>
  </si>
  <si>
    <t>1892968371</t>
  </si>
  <si>
    <t>34562200</t>
  </si>
  <si>
    <t>svorka řadová šroubovací RSA nízkého napětí a průřezem vodiče 10mm2</t>
  </si>
  <si>
    <t>1753360239</t>
  </si>
  <si>
    <t>34562207</t>
  </si>
  <si>
    <t>propojka 2 násobná svorkovnice řadové nízkého napětí a průřezem vodiče 10mm2</t>
  </si>
  <si>
    <t>2027056052</t>
  </si>
  <si>
    <t>34562230</t>
  </si>
  <si>
    <t>svorka řadová šroubovací RSA nízkého napětí a průřezem vodiče 16mm2</t>
  </si>
  <si>
    <t>-124141326</t>
  </si>
  <si>
    <t>34562236</t>
  </si>
  <si>
    <t>propojka 2 násobná svorkovnice řadové nízkého napětí a průřezem vodiče 16mm2</t>
  </si>
  <si>
    <t>1452761100</t>
  </si>
  <si>
    <t>34562255</t>
  </si>
  <si>
    <t>svěrka koncová řadové svorkovnice lišty 15</t>
  </si>
  <si>
    <t>1839628890</t>
  </si>
  <si>
    <t>34562265</t>
  </si>
  <si>
    <t>svěrka koncová řadové svorkovnice lišty 35</t>
  </si>
  <si>
    <t>639746851</t>
  </si>
  <si>
    <t>34562691</t>
  </si>
  <si>
    <t>svorkovnice krabicová šroubovací čtyřpólová pro 4x4 vodiče 1,5-4,0mm2, 500V</t>
  </si>
  <si>
    <t>1522247271</t>
  </si>
  <si>
    <t>34562692</t>
  </si>
  <si>
    <t>svorkovnice krabicová šroubovací pětipólová pro 5x4 vodiče 1,5-4,0mm2, 500V</t>
  </si>
  <si>
    <t>-823113011</t>
  </si>
  <si>
    <t>34562693</t>
  </si>
  <si>
    <t>svorkovnice krabicová bezšroubová jednopólová pro 2 vodiče 0,5-2,5mm2, 400V 24A</t>
  </si>
  <si>
    <t>-845681405</t>
  </si>
  <si>
    <t>34562694</t>
  </si>
  <si>
    <t>svorkovnice krabicová bezšroubová jednopólová pro 3 vodiče 0,5-2,5mm2, 400V 24A</t>
  </si>
  <si>
    <t>-389273283</t>
  </si>
  <si>
    <t>34562695</t>
  </si>
  <si>
    <t>svorkovnice krabicová bezšroubová jednopólová pro 4 vodiče 0,5-2,5mm2, 400V 24A</t>
  </si>
  <si>
    <t>-1675608927</t>
  </si>
  <si>
    <t>34562696</t>
  </si>
  <si>
    <t>svorkovnice krabicová bezšroubová jednopólová pro 5 vodičů 0,5-2,5mm2, 400V 24A</t>
  </si>
  <si>
    <t>1834951236</t>
  </si>
  <si>
    <t>34571114</t>
  </si>
  <si>
    <t>příchytka plastová pro tuhé a ohebné plastové trubky 16x25x27mm</t>
  </si>
  <si>
    <t>819941963</t>
  </si>
  <si>
    <t>34571115</t>
  </si>
  <si>
    <t>příchytka plastová pro tuhé a ohebné plastové trubky 16x29x31mm</t>
  </si>
  <si>
    <t>334262602</t>
  </si>
  <si>
    <t>34571116</t>
  </si>
  <si>
    <t>příchytka plastová pro tuhé a ohebné plastové trubky 16x33x37mm</t>
  </si>
  <si>
    <t>1365026294</t>
  </si>
  <si>
    <t>34571444</t>
  </si>
  <si>
    <t>trubka elektroinstalační plastová ohebná středně odolná z PVC s vnitřní kluznou vrstvou UV stabilní D 10,9/16mm poloměr ohybu &gt;70mm</t>
  </si>
  <si>
    <t>644293880</t>
  </si>
  <si>
    <t>34571445</t>
  </si>
  <si>
    <t>trubka elektroinstalační plastová ohebná středně odolná z PVC s vnitřní kluznou vrstvou UV stabilní D 14,2/20mm poloměr ohybu &gt;90mm</t>
  </si>
  <si>
    <t>-2031185546</t>
  </si>
  <si>
    <t>34571446</t>
  </si>
  <si>
    <t>trubka elektroinstalační plastová ohebná středně odolná z PVC s vnitřní kluznou vrstvou UV stabilní D 18,6/25mm poloměr ohybu &gt;110mm</t>
  </si>
  <si>
    <t>1144785761</t>
  </si>
  <si>
    <t>34571499</t>
  </si>
  <si>
    <t>krabice lištová PVC odbočná čtvercová se svorkovnicí 80x80mm</t>
  </si>
  <si>
    <t>771080499</t>
  </si>
  <si>
    <t>34571521</t>
  </si>
  <si>
    <t>krabice pod omítku PVC odbočná kruhová D 70mm s víčkem a svorkovnicí</t>
  </si>
  <si>
    <t>581121617</t>
  </si>
  <si>
    <t>34571563</t>
  </si>
  <si>
    <t>krabice pod omítku PVC odbočná kruhová D 100mm s víčkem a svorkovnicí</t>
  </si>
  <si>
    <t>-1340549133</t>
  </si>
  <si>
    <t>34572307</t>
  </si>
  <si>
    <t>páska stahovací kabelová 3,6x140mm</t>
  </si>
  <si>
    <t>100 kus</t>
  </si>
  <si>
    <t>892929681</t>
  </si>
  <si>
    <t>34572308</t>
  </si>
  <si>
    <t>páska stahovací kabelová 3,6x200mm</t>
  </si>
  <si>
    <t>-302313266</t>
  </si>
  <si>
    <t>34572313</t>
  </si>
  <si>
    <t>páska stahovací kabelová 4,8x250mm</t>
  </si>
  <si>
    <t>-1121128139</t>
  </si>
  <si>
    <t>34572331</t>
  </si>
  <si>
    <t>páska stahovací kabelová 12,6x230mm</t>
  </si>
  <si>
    <t>870822358</t>
  </si>
  <si>
    <t>34572332</t>
  </si>
  <si>
    <t>páska stahovací kabelová 12,6x500mm</t>
  </si>
  <si>
    <t>779988957</t>
  </si>
  <si>
    <t>34764022</t>
  </si>
  <si>
    <t>startér - zapalovač 4-22W</t>
  </si>
  <si>
    <t>1302953080</t>
  </si>
  <si>
    <t>34774100</t>
  </si>
  <si>
    <t>žárovka LED E27/4W</t>
  </si>
  <si>
    <t>477677624</t>
  </si>
  <si>
    <t>34774102</t>
  </si>
  <si>
    <t>žárovka LED E27/6W</t>
  </si>
  <si>
    <t>1223818629</t>
  </si>
  <si>
    <t>34818210</t>
  </si>
  <si>
    <t>svítidlo interiérové nástěnné IP44 8W 690lm</t>
  </si>
  <si>
    <t>508526748</t>
  </si>
  <si>
    <t>34825100</t>
  </si>
  <si>
    <t>svítidlo interiérové závěsné IP20 60W 5100lm</t>
  </si>
  <si>
    <t>-1424279500</t>
  </si>
  <si>
    <t>34858150</t>
  </si>
  <si>
    <t>svítidlo pro nebezpečná prostředí stropní 18W</t>
  </si>
  <si>
    <t>837791377</t>
  </si>
  <si>
    <t>35441072</t>
  </si>
  <si>
    <t>drát D 8mm FeZn pro hromosvod</t>
  </si>
  <si>
    <t>-1522178949</t>
  </si>
  <si>
    <t>35441073</t>
  </si>
  <si>
    <t>drát D 10mm FeZn</t>
  </si>
  <si>
    <t>823637956</t>
  </si>
  <si>
    <t>35442062</t>
  </si>
  <si>
    <t>pás zemnící 30x4mm FeZn</t>
  </si>
  <si>
    <t>-2058490881</t>
  </si>
  <si>
    <t>35442090</t>
  </si>
  <si>
    <t>tyč zemnící 2m FeZn</t>
  </si>
  <si>
    <t>-2067849396</t>
  </si>
  <si>
    <t>35442128</t>
  </si>
  <si>
    <t>tyč zemnící 2 m FeZn se svorkou</t>
  </si>
  <si>
    <t>-653481653</t>
  </si>
  <si>
    <t>35442130</t>
  </si>
  <si>
    <t>tyč zemnící T profilu 1,5 m FeZn se svorkou</t>
  </si>
  <si>
    <t>1609183476</t>
  </si>
  <si>
    <t>35442133</t>
  </si>
  <si>
    <t>tyč zemnící křížového profilu 1,5 m FeZn se svorkou</t>
  </si>
  <si>
    <t>-709543601</t>
  </si>
  <si>
    <t>35442141</t>
  </si>
  <si>
    <t>drát D 8mm AlMgSi polotvrdý</t>
  </si>
  <si>
    <t>8200226</t>
  </si>
  <si>
    <t>35436020</t>
  </si>
  <si>
    <t>spojka kabelová smršťovaná přímé do 1kV 91ah-20-5s 5x1,5-6mm</t>
  </si>
  <si>
    <t>-543191846</t>
  </si>
  <si>
    <t>35436021</t>
  </si>
  <si>
    <t>spojka kabelová smršťovaná přímé do 1kV 91ah-21s 4x6-25mm</t>
  </si>
  <si>
    <t>974783743</t>
  </si>
  <si>
    <t>35673010</t>
  </si>
  <si>
    <t>stanice nabíjecí pro elektromobily stojanová 2x konektor typ 2 AC 2x22kW 3 fáz.</t>
  </si>
  <si>
    <t>-1362229694</t>
  </si>
  <si>
    <t>35673011</t>
  </si>
  <si>
    <t>stanice nabíjecí pro elektromobily nástěnná konektor typ 2 AC 22kW 3 fáze 32A</t>
  </si>
  <si>
    <t>-151647625</t>
  </si>
  <si>
    <t>35673014</t>
  </si>
  <si>
    <t>stanice nabíjecí pro elektromobily nástěnná konektor typ 2 AC 11kW 3 fáze 16A</t>
  </si>
  <si>
    <t>2014999387</t>
  </si>
  <si>
    <t>35811521</t>
  </si>
  <si>
    <t>vidlice 16A - 4pól, řazení 3P+PE, IP44, šroubové svorky</t>
  </si>
  <si>
    <t>1050244640</t>
  </si>
  <si>
    <t>35811522</t>
  </si>
  <si>
    <t>vidlice 16A - 5pól, řazení 3P+N+PE, IP44, šroubové svorky</t>
  </si>
  <si>
    <t>-1106596350</t>
  </si>
  <si>
    <t>35811524</t>
  </si>
  <si>
    <t>vidlice 32A - 4pól, řazení 3P+PE, IP44, šroubové svorky</t>
  </si>
  <si>
    <t>-1290244803</t>
  </si>
  <si>
    <t>35811525</t>
  </si>
  <si>
    <t>vidlice 32A - 5pól, řazení 3P+N+PE, IP44, šroubové svorky</t>
  </si>
  <si>
    <t>-819976042</t>
  </si>
  <si>
    <t>54879087</t>
  </si>
  <si>
    <t>kotva chemická do zdiva a betonu</t>
  </si>
  <si>
    <t>-1590295089</t>
  </si>
  <si>
    <t>54879089</t>
  </si>
  <si>
    <t>kotva chemická do betonu a těžké kotvení</t>
  </si>
  <si>
    <t>-2126890009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</si>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</sst>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2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3" xfId="0" applyFont="1" applyBorder="1" applyAlignment="1" applyProtection="1">
      <alignment horizontal="center" vertical="center"/>
    </xf>
    <xf numFmtId="49" fontId="28" fillId="0" borderId="23" xfId="0" applyNumberFormat="1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center" vertical="center" wrapText="1"/>
    </xf>
    <xf numFmtId="167" fontId="28" fillId="0" borderId="23" xfId="0" applyNumberFormat="1" applyFont="1" applyBorder="1" applyAlignment="1" applyProtection="1">
      <alignment vertical="center"/>
    </xf>
    <xf numFmtId="4" fontId="28" fillId="2" borderId="23" xfId="0" applyNumberFormat="1" applyFont="1" applyFill="1" applyBorder="1" applyAlignment="1" applyProtection="1">
      <alignment vertical="center"/>
      <protection locked="0"/>
    </xf>
    <xf numFmtId="4" fontId="28" fillId="0" borderId="23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8" fillId="2" borderId="15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6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2" borderId="20" xfId="0" applyFont="1" applyFill="1" applyBorder="1" applyAlignment="1" applyProtection="1">
      <alignment horizontal="left" vertical="center"/>
      <protection locked="0"/>
    </xf>
    <xf numFmtId="0" fontId="2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166" fontId="17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27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SEE163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Nákup elektroinstalačního materiálu pro OŘ Brno 2025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obvod OŘ Brno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28. 7. 2025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31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51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25.6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33</v>
      </c>
      <c r="AJ50" s="36"/>
      <c r="AK50" s="36"/>
      <c r="AL50" s="36"/>
      <c r="AM50" s="69" t="str">
        <f>IF(E20="","",E20)</f>
        <v>Správa železnic, státní organizace, OŘ Brno - SEE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52</v>
      </c>
      <c r="D52" s="83"/>
      <c r="E52" s="83"/>
      <c r="F52" s="83"/>
      <c r="G52" s="83"/>
      <c r="H52" s="84"/>
      <c r="I52" s="85" t="s">
        <v>53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54</v>
      </c>
      <c r="AH52" s="83"/>
      <c r="AI52" s="83"/>
      <c r="AJ52" s="83"/>
      <c r="AK52" s="83"/>
      <c r="AL52" s="83"/>
      <c r="AM52" s="83"/>
      <c r="AN52" s="85" t="s">
        <v>55</v>
      </c>
      <c r="AO52" s="83"/>
      <c r="AP52" s="83"/>
      <c r="AQ52" s="87" t="s">
        <v>56</v>
      </c>
      <c r="AR52" s="40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90" t="s">
        <v>68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69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ROUND(SUM(AG55:AG56),2)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ROUND(SUM(AS55:AS56),2)</f>
        <v>0</v>
      </c>
      <c r="AT54" s="102">
        <f>ROUND(SUM(AV54:AW54),2)</f>
        <v>0</v>
      </c>
      <c r="AU54" s="103">
        <f>ROUND(SUM(AU55:AU56),5)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ROUND(SUM(AZ55:AZ56),2)</f>
        <v>0</v>
      </c>
      <c r="BA54" s="102">
        <f>ROUND(SUM(BA55:BA56),2)</f>
        <v>0</v>
      </c>
      <c r="BB54" s="102">
        <f>ROUND(SUM(BB55:BB56),2)</f>
        <v>0</v>
      </c>
      <c r="BC54" s="102">
        <f>ROUND(SUM(BC55:BC56),2)</f>
        <v>0</v>
      </c>
      <c r="BD54" s="104">
        <f>ROUND(SUM(BD55:BD56),2)</f>
        <v>0</v>
      </c>
      <c r="BE54" s="6"/>
      <c r="BS54" s="105" t="s">
        <v>70</v>
      </c>
      <c r="BT54" s="105" t="s">
        <v>71</v>
      </c>
      <c r="BU54" s="106" t="s">
        <v>72</v>
      </c>
      <c r="BV54" s="105" t="s">
        <v>73</v>
      </c>
      <c r="BW54" s="105" t="s">
        <v>5</v>
      </c>
      <c r="BX54" s="105" t="s">
        <v>74</v>
      </c>
      <c r="CL54" s="105" t="s">
        <v>19</v>
      </c>
    </row>
    <row r="55" s="7" customFormat="1" ht="16.5" customHeight="1">
      <c r="A55" s="107" t="s">
        <v>75</v>
      </c>
      <c r="B55" s="108"/>
      <c r="C55" s="109"/>
      <c r="D55" s="110" t="s">
        <v>76</v>
      </c>
      <c r="E55" s="110"/>
      <c r="F55" s="110"/>
      <c r="G55" s="110"/>
      <c r="H55" s="110"/>
      <c r="I55" s="111"/>
      <c r="J55" s="110" t="s">
        <v>77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'R01 - SÚOŽI'!J30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78</v>
      </c>
      <c r="AR55" s="114"/>
      <c r="AS55" s="115">
        <v>0</v>
      </c>
      <c r="AT55" s="116">
        <f>ROUND(SUM(AV55:AW55),2)</f>
        <v>0</v>
      </c>
      <c r="AU55" s="117">
        <f>'R01 - SÚOŽI'!P79</f>
        <v>0</v>
      </c>
      <c r="AV55" s="116">
        <f>'R01 - SÚOŽI'!J33</f>
        <v>0</v>
      </c>
      <c r="AW55" s="116">
        <f>'R01 - SÚOŽI'!J34</f>
        <v>0</v>
      </c>
      <c r="AX55" s="116">
        <f>'R01 - SÚOŽI'!J35</f>
        <v>0</v>
      </c>
      <c r="AY55" s="116">
        <f>'R01 - SÚOŽI'!J36</f>
        <v>0</v>
      </c>
      <c r="AZ55" s="116">
        <f>'R01 - SÚOŽI'!F33</f>
        <v>0</v>
      </c>
      <c r="BA55" s="116">
        <f>'R01 - SÚOŽI'!F34</f>
        <v>0</v>
      </c>
      <c r="BB55" s="116">
        <f>'R01 - SÚOŽI'!F35</f>
        <v>0</v>
      </c>
      <c r="BC55" s="116">
        <f>'R01 - SÚOŽI'!F36</f>
        <v>0</v>
      </c>
      <c r="BD55" s="118">
        <f>'R01 - SÚOŽI'!F37</f>
        <v>0</v>
      </c>
      <c r="BE55" s="7"/>
      <c r="BT55" s="119" t="s">
        <v>79</v>
      </c>
      <c r="BV55" s="119" t="s">
        <v>73</v>
      </c>
      <c r="BW55" s="119" t="s">
        <v>80</v>
      </c>
      <c r="BX55" s="119" t="s">
        <v>5</v>
      </c>
      <c r="CL55" s="119" t="s">
        <v>19</v>
      </c>
      <c r="CM55" s="119" t="s">
        <v>81</v>
      </c>
    </row>
    <row r="56" s="7" customFormat="1" ht="16.5" customHeight="1">
      <c r="A56" s="107" t="s">
        <v>75</v>
      </c>
      <c r="B56" s="108"/>
      <c r="C56" s="109"/>
      <c r="D56" s="110" t="s">
        <v>82</v>
      </c>
      <c r="E56" s="110"/>
      <c r="F56" s="110"/>
      <c r="G56" s="110"/>
      <c r="H56" s="110"/>
      <c r="I56" s="111"/>
      <c r="J56" s="110" t="s">
        <v>83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'R02 - ÚRS'!J30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78</v>
      </c>
      <c r="AR56" s="114"/>
      <c r="AS56" s="120">
        <v>0</v>
      </c>
      <c r="AT56" s="121">
        <f>ROUND(SUM(AV56:AW56),2)</f>
        <v>0</v>
      </c>
      <c r="AU56" s="122">
        <f>'R02 - ÚRS'!P79</f>
        <v>0</v>
      </c>
      <c r="AV56" s="121">
        <f>'R02 - ÚRS'!J33</f>
        <v>0</v>
      </c>
      <c r="AW56" s="121">
        <f>'R02 - ÚRS'!J34</f>
        <v>0</v>
      </c>
      <c r="AX56" s="121">
        <f>'R02 - ÚRS'!J35</f>
        <v>0</v>
      </c>
      <c r="AY56" s="121">
        <f>'R02 - ÚRS'!J36</f>
        <v>0</v>
      </c>
      <c r="AZ56" s="121">
        <f>'R02 - ÚRS'!F33</f>
        <v>0</v>
      </c>
      <c r="BA56" s="121">
        <f>'R02 - ÚRS'!F34</f>
        <v>0</v>
      </c>
      <c r="BB56" s="121">
        <f>'R02 - ÚRS'!F35</f>
        <v>0</v>
      </c>
      <c r="BC56" s="121">
        <f>'R02 - ÚRS'!F36</f>
        <v>0</v>
      </c>
      <c r="BD56" s="123">
        <f>'R02 - ÚRS'!F37</f>
        <v>0</v>
      </c>
      <c r="BE56" s="7"/>
      <c r="BT56" s="119" t="s">
        <v>79</v>
      </c>
      <c r="BV56" s="119" t="s">
        <v>73</v>
      </c>
      <c r="BW56" s="119" t="s">
        <v>84</v>
      </c>
      <c r="BX56" s="119" t="s">
        <v>5</v>
      </c>
      <c r="CL56" s="119" t="s">
        <v>19</v>
      </c>
      <c r="CM56" s="119" t="s">
        <v>81</v>
      </c>
    </row>
    <row r="57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="2" customFormat="1" ht="6.96" customHeight="1">
      <c r="A58" s="34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0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sheet="1" formatColumns="0" formatRows="0" objects="1" scenarios="1" spinCount="100000" saltValue="Ff/yFy34my3xgdxUun6fOqMn0wttSdnpybz3VwMpHVJCJMA4PbwsQ+4PxWuOrRPUbr5Aii6JJJFGkSXZd21J6Q==" hashValue="ZTe/0tYHJRqtCyMD6p1W/HGe8PEc2ECJ+p6aWY7Pzf174/2u8sL+TWv5cgTEfmN/lEOy2fxXrc7zXv6pofg6C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R01 - SÚOŽI'!C2" display="/"/>
    <hyperlink ref="A56" location="'R02 - ÚRS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80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81</v>
      </c>
    </row>
    <row r="4" s="1" customFormat="1" ht="24.96" customHeight="1">
      <c r="B4" s="16"/>
      <c r="D4" s="126" t="s">
        <v>85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Nákup elektroinstalačního materiálu pro OŘ Brno 2025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86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87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28. 7. 2025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28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33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34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35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37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39</v>
      </c>
      <c r="G32" s="34"/>
      <c r="H32" s="34"/>
      <c r="I32" s="141" t="s">
        <v>38</v>
      </c>
      <c r="J32" s="141" t="s">
        <v>40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41</v>
      </c>
      <c r="E33" s="128" t="s">
        <v>42</v>
      </c>
      <c r="F33" s="143">
        <f>ROUND((SUM(BE79:BE338)),  2)</f>
        <v>0</v>
      </c>
      <c r="G33" s="34"/>
      <c r="H33" s="34"/>
      <c r="I33" s="144">
        <v>0.20999999999999999</v>
      </c>
      <c r="J33" s="143">
        <f>ROUND(((SUM(BE79:BE338))*I33),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43</v>
      </c>
      <c r="F34" s="143">
        <f>ROUND((SUM(BF79:BF338)),  2)</f>
        <v>0</v>
      </c>
      <c r="G34" s="34"/>
      <c r="H34" s="34"/>
      <c r="I34" s="144">
        <v>0.12</v>
      </c>
      <c r="J34" s="143">
        <f>ROUND(((SUM(BF79:BF338))*I34),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44</v>
      </c>
      <c r="F35" s="143">
        <f>ROUND((SUM(BG79:BG338)),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45</v>
      </c>
      <c r="F36" s="143">
        <f>ROUND((SUM(BH79:BH338)),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46</v>
      </c>
      <c r="F37" s="143">
        <f>ROUND((SUM(BI79:BI338)),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47</v>
      </c>
      <c r="E39" s="147"/>
      <c r="F39" s="147"/>
      <c r="G39" s="148" t="s">
        <v>48</v>
      </c>
      <c r="H39" s="149" t="s">
        <v>49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88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Nákup elektroinstalačního materiálu pro OŘ Brno 2025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86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R01 - SÚOŽI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obvod OŘ Brno</v>
      </c>
      <c r="G52" s="36"/>
      <c r="H52" s="36"/>
      <c r="I52" s="28" t="s">
        <v>23</v>
      </c>
      <c r="J52" s="68" t="str">
        <f>IF(J12="","",J12)</f>
        <v>28. 7. 2025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40.0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33</v>
      </c>
      <c r="J55" s="32" t="str">
        <f>E24</f>
        <v>Správa železnic, státní organizace, OŘ Brno - SEE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89</v>
      </c>
      <c r="D57" s="158"/>
      <c r="E57" s="158"/>
      <c r="F57" s="158"/>
      <c r="G57" s="158"/>
      <c r="H57" s="158"/>
      <c r="I57" s="158"/>
      <c r="J57" s="159" t="s">
        <v>90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69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91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92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Nákup elektroinstalačního materiálu pro OŘ Brno 2025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86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R01 - SÚOŽI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obvod OŘ Brno</v>
      </c>
      <c r="G73" s="36"/>
      <c r="H73" s="36"/>
      <c r="I73" s="28" t="s">
        <v>23</v>
      </c>
      <c r="J73" s="68" t="str">
        <f>IF(J12="","",J12)</f>
        <v>28. 7. 2025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40.0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33</v>
      </c>
      <c r="J76" s="32" t="str">
        <f>E24</f>
        <v>Správa železnic, státní organizace, OŘ Brno - SEE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93</v>
      </c>
      <c r="D78" s="164" t="s">
        <v>56</v>
      </c>
      <c r="E78" s="164" t="s">
        <v>52</v>
      </c>
      <c r="F78" s="164" t="s">
        <v>53</v>
      </c>
      <c r="G78" s="164" t="s">
        <v>94</v>
      </c>
      <c r="H78" s="164" t="s">
        <v>95</v>
      </c>
      <c r="I78" s="164" t="s">
        <v>96</v>
      </c>
      <c r="J78" s="164" t="s">
        <v>90</v>
      </c>
      <c r="K78" s="165" t="s">
        <v>97</v>
      </c>
      <c r="L78" s="166"/>
      <c r="M78" s="88" t="s">
        <v>19</v>
      </c>
      <c r="N78" s="89" t="s">
        <v>41</v>
      </c>
      <c r="O78" s="89" t="s">
        <v>98</v>
      </c>
      <c r="P78" s="89" t="s">
        <v>99</v>
      </c>
      <c r="Q78" s="89" t="s">
        <v>100</v>
      </c>
      <c r="R78" s="89" t="s">
        <v>101</v>
      </c>
      <c r="S78" s="89" t="s">
        <v>102</v>
      </c>
      <c r="T78" s="90" t="s">
        <v>103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104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SUM(P80:P338)</f>
        <v>0</v>
      </c>
      <c r="Q79" s="92"/>
      <c r="R79" s="169">
        <f>SUM(R80:R338)</f>
        <v>0</v>
      </c>
      <c r="S79" s="92"/>
      <c r="T79" s="170">
        <f>SUM(T80:T338)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70</v>
      </c>
      <c r="AU79" s="13" t="s">
        <v>91</v>
      </c>
      <c r="BK79" s="171">
        <f>SUM(BK80:BK338)</f>
        <v>0</v>
      </c>
    </row>
    <row r="80" s="2" customFormat="1" ht="16.5" customHeight="1">
      <c r="A80" s="34"/>
      <c r="B80" s="35"/>
      <c r="C80" s="172" t="s">
        <v>79</v>
      </c>
      <c r="D80" s="172" t="s">
        <v>105</v>
      </c>
      <c r="E80" s="173" t="s">
        <v>106</v>
      </c>
      <c r="F80" s="174" t="s">
        <v>107</v>
      </c>
      <c r="G80" s="175" t="s">
        <v>108</v>
      </c>
      <c r="H80" s="176">
        <v>100</v>
      </c>
      <c r="I80" s="177"/>
      <c r="J80" s="178">
        <f>ROUND(I80*H80,2)</f>
        <v>0</v>
      </c>
      <c r="K80" s="174" t="s">
        <v>109</v>
      </c>
      <c r="L80" s="179"/>
      <c r="M80" s="180" t="s">
        <v>19</v>
      </c>
      <c r="N80" s="181" t="s">
        <v>42</v>
      </c>
      <c r="O80" s="80"/>
      <c r="P80" s="182">
        <f>O80*H80</f>
        <v>0</v>
      </c>
      <c r="Q80" s="182">
        <v>0</v>
      </c>
      <c r="R80" s="182">
        <f>Q80*H80</f>
        <v>0</v>
      </c>
      <c r="S80" s="182">
        <v>0</v>
      </c>
      <c r="T80" s="183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4" t="s">
        <v>110</v>
      </c>
      <c r="AT80" s="184" t="s">
        <v>105</v>
      </c>
      <c r="AU80" s="184" t="s">
        <v>71</v>
      </c>
      <c r="AY80" s="13" t="s">
        <v>111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3" t="s">
        <v>79</v>
      </c>
      <c r="BK80" s="185">
        <f>ROUND(I80*H80,2)</f>
        <v>0</v>
      </c>
      <c r="BL80" s="13" t="s">
        <v>112</v>
      </c>
      <c r="BM80" s="184" t="s">
        <v>113</v>
      </c>
    </row>
    <row r="81" s="2" customFormat="1" ht="16.5" customHeight="1">
      <c r="A81" s="34"/>
      <c r="B81" s="35"/>
      <c r="C81" s="172" t="s">
        <v>81</v>
      </c>
      <c r="D81" s="172" t="s">
        <v>105</v>
      </c>
      <c r="E81" s="173" t="s">
        <v>114</v>
      </c>
      <c r="F81" s="174" t="s">
        <v>115</v>
      </c>
      <c r="G81" s="175" t="s">
        <v>108</v>
      </c>
      <c r="H81" s="176">
        <v>260</v>
      </c>
      <c r="I81" s="177"/>
      <c r="J81" s="178">
        <f>ROUND(I81*H81,2)</f>
        <v>0</v>
      </c>
      <c r="K81" s="174" t="s">
        <v>109</v>
      </c>
      <c r="L81" s="179"/>
      <c r="M81" s="180" t="s">
        <v>19</v>
      </c>
      <c r="N81" s="181" t="s">
        <v>42</v>
      </c>
      <c r="O81" s="80"/>
      <c r="P81" s="182">
        <f>O81*H81</f>
        <v>0</v>
      </c>
      <c r="Q81" s="182">
        <v>0</v>
      </c>
      <c r="R81" s="182">
        <f>Q81*H81</f>
        <v>0</v>
      </c>
      <c r="S81" s="182">
        <v>0</v>
      </c>
      <c r="T81" s="183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84" t="s">
        <v>110</v>
      </c>
      <c r="AT81" s="184" t="s">
        <v>105</v>
      </c>
      <c r="AU81" s="184" t="s">
        <v>71</v>
      </c>
      <c r="AY81" s="13" t="s">
        <v>111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13" t="s">
        <v>79</v>
      </c>
      <c r="BK81" s="185">
        <f>ROUND(I81*H81,2)</f>
        <v>0</v>
      </c>
      <c r="BL81" s="13" t="s">
        <v>112</v>
      </c>
      <c r="BM81" s="184" t="s">
        <v>116</v>
      </c>
    </row>
    <row r="82" s="2" customFormat="1" ht="16.5" customHeight="1">
      <c r="A82" s="34"/>
      <c r="B82" s="35"/>
      <c r="C82" s="172" t="s">
        <v>117</v>
      </c>
      <c r="D82" s="172" t="s">
        <v>105</v>
      </c>
      <c r="E82" s="173" t="s">
        <v>118</v>
      </c>
      <c r="F82" s="174" t="s">
        <v>119</v>
      </c>
      <c r="G82" s="175" t="s">
        <v>108</v>
      </c>
      <c r="H82" s="176">
        <v>90</v>
      </c>
      <c r="I82" s="177"/>
      <c r="J82" s="178">
        <f>ROUND(I82*H82,2)</f>
        <v>0</v>
      </c>
      <c r="K82" s="174" t="s">
        <v>109</v>
      </c>
      <c r="L82" s="179"/>
      <c r="M82" s="180" t="s">
        <v>19</v>
      </c>
      <c r="N82" s="181" t="s">
        <v>42</v>
      </c>
      <c r="O82" s="80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4" t="s">
        <v>110</v>
      </c>
      <c r="AT82" s="184" t="s">
        <v>105</v>
      </c>
      <c r="AU82" s="184" t="s">
        <v>71</v>
      </c>
      <c r="AY82" s="13" t="s">
        <v>111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3" t="s">
        <v>79</v>
      </c>
      <c r="BK82" s="185">
        <f>ROUND(I82*H82,2)</f>
        <v>0</v>
      </c>
      <c r="BL82" s="13" t="s">
        <v>112</v>
      </c>
      <c r="BM82" s="184" t="s">
        <v>120</v>
      </c>
    </row>
    <row r="83" s="2" customFormat="1" ht="16.5" customHeight="1">
      <c r="A83" s="34"/>
      <c r="B83" s="35"/>
      <c r="C83" s="172" t="s">
        <v>112</v>
      </c>
      <c r="D83" s="172" t="s">
        <v>105</v>
      </c>
      <c r="E83" s="173" t="s">
        <v>121</v>
      </c>
      <c r="F83" s="174" t="s">
        <v>122</v>
      </c>
      <c r="G83" s="175" t="s">
        <v>108</v>
      </c>
      <c r="H83" s="176">
        <v>170</v>
      </c>
      <c r="I83" s="177"/>
      <c r="J83" s="178">
        <f>ROUND(I83*H83,2)</f>
        <v>0</v>
      </c>
      <c r="K83" s="174" t="s">
        <v>109</v>
      </c>
      <c r="L83" s="179"/>
      <c r="M83" s="180" t="s">
        <v>19</v>
      </c>
      <c r="N83" s="181" t="s">
        <v>42</v>
      </c>
      <c r="O83" s="80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110</v>
      </c>
      <c r="AT83" s="184" t="s">
        <v>105</v>
      </c>
      <c r="AU83" s="184" t="s">
        <v>71</v>
      </c>
      <c r="AY83" s="13" t="s">
        <v>111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3" t="s">
        <v>79</v>
      </c>
      <c r="BK83" s="185">
        <f>ROUND(I83*H83,2)</f>
        <v>0</v>
      </c>
      <c r="BL83" s="13" t="s">
        <v>112</v>
      </c>
      <c r="BM83" s="184" t="s">
        <v>123</v>
      </c>
    </row>
    <row r="84" s="2" customFormat="1" ht="16.5" customHeight="1">
      <c r="A84" s="34"/>
      <c r="B84" s="35"/>
      <c r="C84" s="172" t="s">
        <v>124</v>
      </c>
      <c r="D84" s="172" t="s">
        <v>105</v>
      </c>
      <c r="E84" s="173" t="s">
        <v>125</v>
      </c>
      <c r="F84" s="174" t="s">
        <v>126</v>
      </c>
      <c r="G84" s="175" t="s">
        <v>108</v>
      </c>
      <c r="H84" s="176">
        <v>20</v>
      </c>
      <c r="I84" s="177"/>
      <c r="J84" s="178">
        <f>ROUND(I84*H84,2)</f>
        <v>0</v>
      </c>
      <c r="K84" s="174" t="s">
        <v>109</v>
      </c>
      <c r="L84" s="179"/>
      <c r="M84" s="180" t="s">
        <v>19</v>
      </c>
      <c r="N84" s="181" t="s">
        <v>42</v>
      </c>
      <c r="O84" s="80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110</v>
      </c>
      <c r="AT84" s="184" t="s">
        <v>105</v>
      </c>
      <c r="AU84" s="184" t="s">
        <v>71</v>
      </c>
      <c r="AY84" s="13" t="s">
        <v>111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3" t="s">
        <v>79</v>
      </c>
      <c r="BK84" s="185">
        <f>ROUND(I84*H84,2)</f>
        <v>0</v>
      </c>
      <c r="BL84" s="13" t="s">
        <v>112</v>
      </c>
      <c r="BM84" s="184" t="s">
        <v>127</v>
      </c>
    </row>
    <row r="85" s="2" customFormat="1" ht="16.5" customHeight="1">
      <c r="A85" s="34"/>
      <c r="B85" s="35"/>
      <c r="C85" s="172" t="s">
        <v>128</v>
      </c>
      <c r="D85" s="172" t="s">
        <v>105</v>
      </c>
      <c r="E85" s="173" t="s">
        <v>129</v>
      </c>
      <c r="F85" s="174" t="s">
        <v>130</v>
      </c>
      <c r="G85" s="175" t="s">
        <v>108</v>
      </c>
      <c r="H85" s="176">
        <v>150</v>
      </c>
      <c r="I85" s="177"/>
      <c r="J85" s="178">
        <f>ROUND(I85*H85,2)</f>
        <v>0</v>
      </c>
      <c r="K85" s="174" t="s">
        <v>109</v>
      </c>
      <c r="L85" s="179"/>
      <c r="M85" s="180" t="s">
        <v>19</v>
      </c>
      <c r="N85" s="181" t="s">
        <v>42</v>
      </c>
      <c r="O85" s="80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110</v>
      </c>
      <c r="AT85" s="184" t="s">
        <v>105</v>
      </c>
      <c r="AU85" s="184" t="s">
        <v>71</v>
      </c>
      <c r="AY85" s="13" t="s">
        <v>111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3" t="s">
        <v>79</v>
      </c>
      <c r="BK85" s="185">
        <f>ROUND(I85*H85,2)</f>
        <v>0</v>
      </c>
      <c r="BL85" s="13" t="s">
        <v>112</v>
      </c>
      <c r="BM85" s="184" t="s">
        <v>131</v>
      </c>
    </row>
    <row r="86" s="2" customFormat="1" ht="16.5" customHeight="1">
      <c r="A86" s="34"/>
      <c r="B86" s="35"/>
      <c r="C86" s="172" t="s">
        <v>132</v>
      </c>
      <c r="D86" s="172" t="s">
        <v>105</v>
      </c>
      <c r="E86" s="173" t="s">
        <v>133</v>
      </c>
      <c r="F86" s="174" t="s">
        <v>134</v>
      </c>
      <c r="G86" s="175" t="s">
        <v>108</v>
      </c>
      <c r="H86" s="176">
        <v>60</v>
      </c>
      <c r="I86" s="177"/>
      <c r="J86" s="178">
        <f>ROUND(I86*H86,2)</f>
        <v>0</v>
      </c>
      <c r="K86" s="174" t="s">
        <v>109</v>
      </c>
      <c r="L86" s="179"/>
      <c r="M86" s="180" t="s">
        <v>19</v>
      </c>
      <c r="N86" s="181" t="s">
        <v>42</v>
      </c>
      <c r="O86" s="80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110</v>
      </c>
      <c r="AT86" s="184" t="s">
        <v>105</v>
      </c>
      <c r="AU86" s="184" t="s">
        <v>71</v>
      </c>
      <c r="AY86" s="13" t="s">
        <v>111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3" t="s">
        <v>79</v>
      </c>
      <c r="BK86" s="185">
        <f>ROUND(I86*H86,2)</f>
        <v>0</v>
      </c>
      <c r="BL86" s="13" t="s">
        <v>112</v>
      </c>
      <c r="BM86" s="184" t="s">
        <v>135</v>
      </c>
    </row>
    <row r="87" s="2" customFormat="1" ht="16.5" customHeight="1">
      <c r="A87" s="34"/>
      <c r="B87" s="35"/>
      <c r="C87" s="172" t="s">
        <v>110</v>
      </c>
      <c r="D87" s="172" t="s">
        <v>105</v>
      </c>
      <c r="E87" s="173" t="s">
        <v>136</v>
      </c>
      <c r="F87" s="174" t="s">
        <v>137</v>
      </c>
      <c r="G87" s="175" t="s">
        <v>108</v>
      </c>
      <c r="H87" s="176">
        <v>30</v>
      </c>
      <c r="I87" s="177"/>
      <c r="J87" s="178">
        <f>ROUND(I87*H87,2)</f>
        <v>0</v>
      </c>
      <c r="K87" s="174" t="s">
        <v>109</v>
      </c>
      <c r="L87" s="179"/>
      <c r="M87" s="180" t="s">
        <v>19</v>
      </c>
      <c r="N87" s="181" t="s">
        <v>42</v>
      </c>
      <c r="O87" s="80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110</v>
      </c>
      <c r="AT87" s="184" t="s">
        <v>105</v>
      </c>
      <c r="AU87" s="184" t="s">
        <v>71</v>
      </c>
      <c r="AY87" s="13" t="s">
        <v>111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3" t="s">
        <v>79</v>
      </c>
      <c r="BK87" s="185">
        <f>ROUND(I87*H87,2)</f>
        <v>0</v>
      </c>
      <c r="BL87" s="13" t="s">
        <v>112</v>
      </c>
      <c r="BM87" s="184" t="s">
        <v>138</v>
      </c>
    </row>
    <row r="88" s="2" customFormat="1" ht="16.5" customHeight="1">
      <c r="A88" s="34"/>
      <c r="B88" s="35"/>
      <c r="C88" s="172" t="s">
        <v>139</v>
      </c>
      <c r="D88" s="172" t="s">
        <v>105</v>
      </c>
      <c r="E88" s="173" t="s">
        <v>140</v>
      </c>
      <c r="F88" s="174" t="s">
        <v>141</v>
      </c>
      <c r="G88" s="175" t="s">
        <v>108</v>
      </c>
      <c r="H88" s="176">
        <v>80</v>
      </c>
      <c r="I88" s="177"/>
      <c r="J88" s="178">
        <f>ROUND(I88*H88,2)</f>
        <v>0</v>
      </c>
      <c r="K88" s="174" t="s">
        <v>109</v>
      </c>
      <c r="L88" s="179"/>
      <c r="M88" s="180" t="s">
        <v>19</v>
      </c>
      <c r="N88" s="181" t="s">
        <v>42</v>
      </c>
      <c r="O88" s="80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110</v>
      </c>
      <c r="AT88" s="184" t="s">
        <v>105</v>
      </c>
      <c r="AU88" s="184" t="s">
        <v>71</v>
      </c>
      <c r="AY88" s="13" t="s">
        <v>111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3" t="s">
        <v>79</v>
      </c>
      <c r="BK88" s="185">
        <f>ROUND(I88*H88,2)</f>
        <v>0</v>
      </c>
      <c r="BL88" s="13" t="s">
        <v>112</v>
      </c>
      <c r="BM88" s="184" t="s">
        <v>142</v>
      </c>
    </row>
    <row r="89" s="2" customFormat="1" ht="16.5" customHeight="1">
      <c r="A89" s="34"/>
      <c r="B89" s="35"/>
      <c r="C89" s="172" t="s">
        <v>143</v>
      </c>
      <c r="D89" s="172" t="s">
        <v>105</v>
      </c>
      <c r="E89" s="173" t="s">
        <v>144</v>
      </c>
      <c r="F89" s="174" t="s">
        <v>145</v>
      </c>
      <c r="G89" s="175" t="s">
        <v>146</v>
      </c>
      <c r="H89" s="176">
        <v>60</v>
      </c>
      <c r="I89" s="177"/>
      <c r="J89" s="178">
        <f>ROUND(I89*H89,2)</f>
        <v>0</v>
      </c>
      <c r="K89" s="174" t="s">
        <v>109</v>
      </c>
      <c r="L89" s="179"/>
      <c r="M89" s="180" t="s">
        <v>19</v>
      </c>
      <c r="N89" s="181" t="s">
        <v>42</v>
      </c>
      <c r="O89" s="80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110</v>
      </c>
      <c r="AT89" s="184" t="s">
        <v>105</v>
      </c>
      <c r="AU89" s="184" t="s">
        <v>71</v>
      </c>
      <c r="AY89" s="13" t="s">
        <v>111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3" t="s">
        <v>79</v>
      </c>
      <c r="BK89" s="185">
        <f>ROUND(I89*H89,2)</f>
        <v>0</v>
      </c>
      <c r="BL89" s="13" t="s">
        <v>112</v>
      </c>
      <c r="BM89" s="184" t="s">
        <v>147</v>
      </c>
    </row>
    <row r="90" s="2" customFormat="1" ht="16.5" customHeight="1">
      <c r="A90" s="34"/>
      <c r="B90" s="35"/>
      <c r="C90" s="172" t="s">
        <v>148</v>
      </c>
      <c r="D90" s="172" t="s">
        <v>105</v>
      </c>
      <c r="E90" s="173" t="s">
        <v>149</v>
      </c>
      <c r="F90" s="174" t="s">
        <v>150</v>
      </c>
      <c r="G90" s="175" t="s">
        <v>146</v>
      </c>
      <c r="H90" s="176">
        <v>90</v>
      </c>
      <c r="I90" s="177"/>
      <c r="J90" s="178">
        <f>ROUND(I90*H90,2)</f>
        <v>0</v>
      </c>
      <c r="K90" s="174" t="s">
        <v>109</v>
      </c>
      <c r="L90" s="179"/>
      <c r="M90" s="180" t="s">
        <v>19</v>
      </c>
      <c r="N90" s="181" t="s">
        <v>42</v>
      </c>
      <c r="O90" s="80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110</v>
      </c>
      <c r="AT90" s="184" t="s">
        <v>105</v>
      </c>
      <c r="AU90" s="184" t="s">
        <v>71</v>
      </c>
      <c r="AY90" s="13" t="s">
        <v>111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3" t="s">
        <v>79</v>
      </c>
      <c r="BK90" s="185">
        <f>ROUND(I90*H90,2)</f>
        <v>0</v>
      </c>
      <c r="BL90" s="13" t="s">
        <v>112</v>
      </c>
      <c r="BM90" s="184" t="s">
        <v>151</v>
      </c>
    </row>
    <row r="91" s="2" customFormat="1" ht="16.5" customHeight="1">
      <c r="A91" s="34"/>
      <c r="B91" s="35"/>
      <c r="C91" s="172" t="s">
        <v>8</v>
      </c>
      <c r="D91" s="172" t="s">
        <v>105</v>
      </c>
      <c r="E91" s="173" t="s">
        <v>152</v>
      </c>
      <c r="F91" s="174" t="s">
        <v>153</v>
      </c>
      <c r="G91" s="175" t="s">
        <v>146</v>
      </c>
      <c r="H91" s="176">
        <v>100</v>
      </c>
      <c r="I91" s="177"/>
      <c r="J91" s="178">
        <f>ROUND(I91*H91,2)</f>
        <v>0</v>
      </c>
      <c r="K91" s="174" t="s">
        <v>109</v>
      </c>
      <c r="L91" s="179"/>
      <c r="M91" s="180" t="s">
        <v>19</v>
      </c>
      <c r="N91" s="181" t="s">
        <v>42</v>
      </c>
      <c r="O91" s="80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110</v>
      </c>
      <c r="AT91" s="184" t="s">
        <v>105</v>
      </c>
      <c r="AU91" s="184" t="s">
        <v>71</v>
      </c>
      <c r="AY91" s="13" t="s">
        <v>111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3" t="s">
        <v>79</v>
      </c>
      <c r="BK91" s="185">
        <f>ROUND(I91*H91,2)</f>
        <v>0</v>
      </c>
      <c r="BL91" s="13" t="s">
        <v>112</v>
      </c>
      <c r="BM91" s="184" t="s">
        <v>154</v>
      </c>
    </row>
    <row r="92" s="2" customFormat="1" ht="21.75" customHeight="1">
      <c r="A92" s="34"/>
      <c r="B92" s="35"/>
      <c r="C92" s="172" t="s">
        <v>155</v>
      </c>
      <c r="D92" s="172" t="s">
        <v>105</v>
      </c>
      <c r="E92" s="173" t="s">
        <v>156</v>
      </c>
      <c r="F92" s="174" t="s">
        <v>157</v>
      </c>
      <c r="G92" s="175" t="s">
        <v>146</v>
      </c>
      <c r="H92" s="176">
        <v>60</v>
      </c>
      <c r="I92" s="177"/>
      <c r="J92" s="178">
        <f>ROUND(I92*H92,2)</f>
        <v>0</v>
      </c>
      <c r="K92" s="174" t="s">
        <v>109</v>
      </c>
      <c r="L92" s="179"/>
      <c r="M92" s="180" t="s">
        <v>19</v>
      </c>
      <c r="N92" s="181" t="s">
        <v>42</v>
      </c>
      <c r="O92" s="80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110</v>
      </c>
      <c r="AT92" s="184" t="s">
        <v>105</v>
      </c>
      <c r="AU92" s="184" t="s">
        <v>71</v>
      </c>
      <c r="AY92" s="13" t="s">
        <v>111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3" t="s">
        <v>79</v>
      </c>
      <c r="BK92" s="185">
        <f>ROUND(I92*H92,2)</f>
        <v>0</v>
      </c>
      <c r="BL92" s="13" t="s">
        <v>112</v>
      </c>
      <c r="BM92" s="184" t="s">
        <v>158</v>
      </c>
    </row>
    <row r="93" s="2" customFormat="1" ht="21.75" customHeight="1">
      <c r="A93" s="34"/>
      <c r="B93" s="35"/>
      <c r="C93" s="172" t="s">
        <v>159</v>
      </c>
      <c r="D93" s="172" t="s">
        <v>105</v>
      </c>
      <c r="E93" s="173" t="s">
        <v>160</v>
      </c>
      <c r="F93" s="174" t="s">
        <v>161</v>
      </c>
      <c r="G93" s="175" t="s">
        <v>146</v>
      </c>
      <c r="H93" s="176">
        <v>5</v>
      </c>
      <c r="I93" s="177"/>
      <c r="J93" s="178">
        <f>ROUND(I93*H93,2)</f>
        <v>0</v>
      </c>
      <c r="K93" s="174" t="s">
        <v>109</v>
      </c>
      <c r="L93" s="179"/>
      <c r="M93" s="180" t="s">
        <v>19</v>
      </c>
      <c r="N93" s="181" t="s">
        <v>42</v>
      </c>
      <c r="O93" s="80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110</v>
      </c>
      <c r="AT93" s="184" t="s">
        <v>105</v>
      </c>
      <c r="AU93" s="184" t="s">
        <v>71</v>
      </c>
      <c r="AY93" s="13" t="s">
        <v>111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3" t="s">
        <v>79</v>
      </c>
      <c r="BK93" s="185">
        <f>ROUND(I93*H93,2)</f>
        <v>0</v>
      </c>
      <c r="BL93" s="13" t="s">
        <v>112</v>
      </c>
      <c r="BM93" s="184" t="s">
        <v>162</v>
      </c>
    </row>
    <row r="94" s="2" customFormat="1" ht="21.75" customHeight="1">
      <c r="A94" s="34"/>
      <c r="B94" s="35"/>
      <c r="C94" s="172" t="s">
        <v>163</v>
      </c>
      <c r="D94" s="172" t="s">
        <v>105</v>
      </c>
      <c r="E94" s="173" t="s">
        <v>164</v>
      </c>
      <c r="F94" s="174" t="s">
        <v>165</v>
      </c>
      <c r="G94" s="175" t="s">
        <v>146</v>
      </c>
      <c r="H94" s="176">
        <v>5</v>
      </c>
      <c r="I94" s="177"/>
      <c r="J94" s="178">
        <f>ROUND(I94*H94,2)</f>
        <v>0</v>
      </c>
      <c r="K94" s="174" t="s">
        <v>109</v>
      </c>
      <c r="L94" s="179"/>
      <c r="M94" s="180" t="s">
        <v>19</v>
      </c>
      <c r="N94" s="181" t="s">
        <v>42</v>
      </c>
      <c r="O94" s="80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110</v>
      </c>
      <c r="AT94" s="184" t="s">
        <v>105</v>
      </c>
      <c r="AU94" s="184" t="s">
        <v>71</v>
      </c>
      <c r="AY94" s="13" t="s">
        <v>111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3" t="s">
        <v>79</v>
      </c>
      <c r="BK94" s="185">
        <f>ROUND(I94*H94,2)</f>
        <v>0</v>
      </c>
      <c r="BL94" s="13" t="s">
        <v>112</v>
      </c>
      <c r="BM94" s="184" t="s">
        <v>166</v>
      </c>
    </row>
    <row r="95" s="2" customFormat="1" ht="21.75" customHeight="1">
      <c r="A95" s="34"/>
      <c r="B95" s="35"/>
      <c r="C95" s="172" t="s">
        <v>167</v>
      </c>
      <c r="D95" s="172" t="s">
        <v>105</v>
      </c>
      <c r="E95" s="173" t="s">
        <v>168</v>
      </c>
      <c r="F95" s="174" t="s">
        <v>169</v>
      </c>
      <c r="G95" s="175" t="s">
        <v>146</v>
      </c>
      <c r="H95" s="176">
        <v>5</v>
      </c>
      <c r="I95" s="177"/>
      <c r="J95" s="178">
        <f>ROUND(I95*H95,2)</f>
        <v>0</v>
      </c>
      <c r="K95" s="174" t="s">
        <v>109</v>
      </c>
      <c r="L95" s="179"/>
      <c r="M95" s="180" t="s">
        <v>19</v>
      </c>
      <c r="N95" s="181" t="s">
        <v>42</v>
      </c>
      <c r="O95" s="80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110</v>
      </c>
      <c r="AT95" s="184" t="s">
        <v>105</v>
      </c>
      <c r="AU95" s="184" t="s">
        <v>71</v>
      </c>
      <c r="AY95" s="13" t="s">
        <v>111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3" t="s">
        <v>79</v>
      </c>
      <c r="BK95" s="185">
        <f>ROUND(I95*H95,2)</f>
        <v>0</v>
      </c>
      <c r="BL95" s="13" t="s">
        <v>112</v>
      </c>
      <c r="BM95" s="184" t="s">
        <v>170</v>
      </c>
    </row>
    <row r="96" s="2" customFormat="1" ht="21.75" customHeight="1">
      <c r="A96" s="34"/>
      <c r="B96" s="35"/>
      <c r="C96" s="172" t="s">
        <v>171</v>
      </c>
      <c r="D96" s="172" t="s">
        <v>105</v>
      </c>
      <c r="E96" s="173" t="s">
        <v>172</v>
      </c>
      <c r="F96" s="174" t="s">
        <v>173</v>
      </c>
      <c r="G96" s="175" t="s">
        <v>146</v>
      </c>
      <c r="H96" s="176">
        <v>18</v>
      </c>
      <c r="I96" s="177"/>
      <c r="J96" s="178">
        <f>ROUND(I96*H96,2)</f>
        <v>0</v>
      </c>
      <c r="K96" s="174" t="s">
        <v>109</v>
      </c>
      <c r="L96" s="179"/>
      <c r="M96" s="180" t="s">
        <v>19</v>
      </c>
      <c r="N96" s="181" t="s">
        <v>42</v>
      </c>
      <c r="O96" s="80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110</v>
      </c>
      <c r="AT96" s="184" t="s">
        <v>105</v>
      </c>
      <c r="AU96" s="184" t="s">
        <v>71</v>
      </c>
      <c r="AY96" s="13" t="s">
        <v>111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3" t="s">
        <v>79</v>
      </c>
      <c r="BK96" s="185">
        <f>ROUND(I96*H96,2)</f>
        <v>0</v>
      </c>
      <c r="BL96" s="13" t="s">
        <v>112</v>
      </c>
      <c r="BM96" s="184" t="s">
        <v>174</v>
      </c>
    </row>
    <row r="97" s="2" customFormat="1" ht="21.75" customHeight="1">
      <c r="A97" s="34"/>
      <c r="B97" s="35"/>
      <c r="C97" s="172" t="s">
        <v>175</v>
      </c>
      <c r="D97" s="172" t="s">
        <v>105</v>
      </c>
      <c r="E97" s="173" t="s">
        <v>176</v>
      </c>
      <c r="F97" s="174" t="s">
        <v>177</v>
      </c>
      <c r="G97" s="175" t="s">
        <v>146</v>
      </c>
      <c r="H97" s="176">
        <v>70</v>
      </c>
      <c r="I97" s="177"/>
      <c r="J97" s="178">
        <f>ROUND(I97*H97,2)</f>
        <v>0</v>
      </c>
      <c r="K97" s="174" t="s">
        <v>109</v>
      </c>
      <c r="L97" s="179"/>
      <c r="M97" s="180" t="s">
        <v>19</v>
      </c>
      <c r="N97" s="181" t="s">
        <v>42</v>
      </c>
      <c r="O97" s="80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110</v>
      </c>
      <c r="AT97" s="184" t="s">
        <v>105</v>
      </c>
      <c r="AU97" s="184" t="s">
        <v>71</v>
      </c>
      <c r="AY97" s="13" t="s">
        <v>111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3" t="s">
        <v>79</v>
      </c>
      <c r="BK97" s="185">
        <f>ROUND(I97*H97,2)</f>
        <v>0</v>
      </c>
      <c r="BL97" s="13" t="s">
        <v>112</v>
      </c>
      <c r="BM97" s="184" t="s">
        <v>178</v>
      </c>
    </row>
    <row r="98" s="2" customFormat="1" ht="24.15" customHeight="1">
      <c r="A98" s="34"/>
      <c r="B98" s="35"/>
      <c r="C98" s="172" t="s">
        <v>179</v>
      </c>
      <c r="D98" s="172" t="s">
        <v>105</v>
      </c>
      <c r="E98" s="173" t="s">
        <v>180</v>
      </c>
      <c r="F98" s="174" t="s">
        <v>181</v>
      </c>
      <c r="G98" s="175" t="s">
        <v>146</v>
      </c>
      <c r="H98" s="176">
        <v>49</v>
      </c>
      <c r="I98" s="177"/>
      <c r="J98" s="178">
        <f>ROUND(I98*H98,2)</f>
        <v>0</v>
      </c>
      <c r="K98" s="174" t="s">
        <v>109</v>
      </c>
      <c r="L98" s="179"/>
      <c r="M98" s="180" t="s">
        <v>19</v>
      </c>
      <c r="N98" s="181" t="s">
        <v>42</v>
      </c>
      <c r="O98" s="80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110</v>
      </c>
      <c r="AT98" s="184" t="s">
        <v>105</v>
      </c>
      <c r="AU98" s="184" t="s">
        <v>71</v>
      </c>
      <c r="AY98" s="13" t="s">
        <v>111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3" t="s">
        <v>79</v>
      </c>
      <c r="BK98" s="185">
        <f>ROUND(I98*H98,2)</f>
        <v>0</v>
      </c>
      <c r="BL98" s="13" t="s">
        <v>112</v>
      </c>
      <c r="BM98" s="184" t="s">
        <v>182</v>
      </c>
    </row>
    <row r="99" s="2" customFormat="1" ht="24.15" customHeight="1">
      <c r="A99" s="34"/>
      <c r="B99" s="35"/>
      <c r="C99" s="172" t="s">
        <v>183</v>
      </c>
      <c r="D99" s="172" t="s">
        <v>105</v>
      </c>
      <c r="E99" s="173" t="s">
        <v>184</v>
      </c>
      <c r="F99" s="174" t="s">
        <v>185</v>
      </c>
      <c r="G99" s="175" t="s">
        <v>146</v>
      </c>
      <c r="H99" s="176">
        <v>12</v>
      </c>
      <c r="I99" s="177"/>
      <c r="J99" s="178">
        <f>ROUND(I99*H99,2)</f>
        <v>0</v>
      </c>
      <c r="K99" s="174" t="s">
        <v>109</v>
      </c>
      <c r="L99" s="179"/>
      <c r="M99" s="180" t="s">
        <v>19</v>
      </c>
      <c r="N99" s="181" t="s">
        <v>42</v>
      </c>
      <c r="O99" s="80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110</v>
      </c>
      <c r="AT99" s="184" t="s">
        <v>105</v>
      </c>
      <c r="AU99" s="184" t="s">
        <v>71</v>
      </c>
      <c r="AY99" s="13" t="s">
        <v>111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3" t="s">
        <v>79</v>
      </c>
      <c r="BK99" s="185">
        <f>ROUND(I99*H99,2)</f>
        <v>0</v>
      </c>
      <c r="BL99" s="13" t="s">
        <v>112</v>
      </c>
      <c r="BM99" s="184" t="s">
        <v>186</v>
      </c>
    </row>
    <row r="100" s="2" customFormat="1" ht="16.5" customHeight="1">
      <c r="A100" s="34"/>
      <c r="B100" s="35"/>
      <c r="C100" s="172" t="s">
        <v>7</v>
      </c>
      <c r="D100" s="172" t="s">
        <v>105</v>
      </c>
      <c r="E100" s="173" t="s">
        <v>187</v>
      </c>
      <c r="F100" s="174" t="s">
        <v>188</v>
      </c>
      <c r="G100" s="175" t="s">
        <v>146</v>
      </c>
      <c r="H100" s="176">
        <v>13</v>
      </c>
      <c r="I100" s="177"/>
      <c r="J100" s="178">
        <f>ROUND(I100*H100,2)</f>
        <v>0</v>
      </c>
      <c r="K100" s="174" t="s">
        <v>109</v>
      </c>
      <c r="L100" s="179"/>
      <c r="M100" s="180" t="s">
        <v>19</v>
      </c>
      <c r="N100" s="181" t="s">
        <v>42</v>
      </c>
      <c r="O100" s="80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110</v>
      </c>
      <c r="AT100" s="184" t="s">
        <v>105</v>
      </c>
      <c r="AU100" s="184" t="s">
        <v>71</v>
      </c>
      <c r="AY100" s="13" t="s">
        <v>111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3" t="s">
        <v>79</v>
      </c>
      <c r="BK100" s="185">
        <f>ROUND(I100*H100,2)</f>
        <v>0</v>
      </c>
      <c r="BL100" s="13" t="s">
        <v>112</v>
      </c>
      <c r="BM100" s="184" t="s">
        <v>189</v>
      </c>
    </row>
    <row r="101" s="2" customFormat="1" ht="16.5" customHeight="1">
      <c r="A101" s="34"/>
      <c r="B101" s="35"/>
      <c r="C101" s="172" t="s">
        <v>190</v>
      </c>
      <c r="D101" s="172" t="s">
        <v>105</v>
      </c>
      <c r="E101" s="173" t="s">
        <v>191</v>
      </c>
      <c r="F101" s="174" t="s">
        <v>192</v>
      </c>
      <c r="G101" s="175" t="s">
        <v>146</v>
      </c>
      <c r="H101" s="176">
        <v>22</v>
      </c>
      <c r="I101" s="177"/>
      <c r="J101" s="178">
        <f>ROUND(I101*H101,2)</f>
        <v>0</v>
      </c>
      <c r="K101" s="174" t="s">
        <v>109</v>
      </c>
      <c r="L101" s="179"/>
      <c r="M101" s="180" t="s">
        <v>19</v>
      </c>
      <c r="N101" s="181" t="s">
        <v>42</v>
      </c>
      <c r="O101" s="80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110</v>
      </c>
      <c r="AT101" s="184" t="s">
        <v>105</v>
      </c>
      <c r="AU101" s="184" t="s">
        <v>71</v>
      </c>
      <c r="AY101" s="13" t="s">
        <v>111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3" t="s">
        <v>79</v>
      </c>
      <c r="BK101" s="185">
        <f>ROUND(I101*H101,2)</f>
        <v>0</v>
      </c>
      <c r="BL101" s="13" t="s">
        <v>112</v>
      </c>
      <c r="BM101" s="184" t="s">
        <v>193</v>
      </c>
    </row>
    <row r="102" s="2" customFormat="1" ht="16.5" customHeight="1">
      <c r="A102" s="34"/>
      <c r="B102" s="35"/>
      <c r="C102" s="172" t="s">
        <v>194</v>
      </c>
      <c r="D102" s="172" t="s">
        <v>105</v>
      </c>
      <c r="E102" s="173" t="s">
        <v>195</v>
      </c>
      <c r="F102" s="174" t="s">
        <v>196</v>
      </c>
      <c r="G102" s="175" t="s">
        <v>146</v>
      </c>
      <c r="H102" s="176">
        <v>58</v>
      </c>
      <c r="I102" s="177"/>
      <c r="J102" s="178">
        <f>ROUND(I102*H102,2)</f>
        <v>0</v>
      </c>
      <c r="K102" s="174" t="s">
        <v>109</v>
      </c>
      <c r="L102" s="179"/>
      <c r="M102" s="180" t="s">
        <v>19</v>
      </c>
      <c r="N102" s="181" t="s">
        <v>42</v>
      </c>
      <c r="O102" s="80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110</v>
      </c>
      <c r="AT102" s="184" t="s">
        <v>105</v>
      </c>
      <c r="AU102" s="184" t="s">
        <v>71</v>
      </c>
      <c r="AY102" s="13" t="s">
        <v>111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3" t="s">
        <v>79</v>
      </c>
      <c r="BK102" s="185">
        <f>ROUND(I102*H102,2)</f>
        <v>0</v>
      </c>
      <c r="BL102" s="13" t="s">
        <v>112</v>
      </c>
      <c r="BM102" s="184" t="s">
        <v>197</v>
      </c>
    </row>
    <row r="103" s="2" customFormat="1" ht="16.5" customHeight="1">
      <c r="A103" s="34"/>
      <c r="B103" s="35"/>
      <c r="C103" s="172" t="s">
        <v>198</v>
      </c>
      <c r="D103" s="172" t="s">
        <v>105</v>
      </c>
      <c r="E103" s="173" t="s">
        <v>199</v>
      </c>
      <c r="F103" s="174" t="s">
        <v>200</v>
      </c>
      <c r="G103" s="175" t="s">
        <v>146</v>
      </c>
      <c r="H103" s="176">
        <v>20</v>
      </c>
      <c r="I103" s="177"/>
      <c r="J103" s="178">
        <f>ROUND(I103*H103,2)</f>
        <v>0</v>
      </c>
      <c r="K103" s="174" t="s">
        <v>109</v>
      </c>
      <c r="L103" s="179"/>
      <c r="M103" s="180" t="s">
        <v>19</v>
      </c>
      <c r="N103" s="181" t="s">
        <v>42</v>
      </c>
      <c r="O103" s="80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110</v>
      </c>
      <c r="AT103" s="184" t="s">
        <v>105</v>
      </c>
      <c r="AU103" s="184" t="s">
        <v>71</v>
      </c>
      <c r="AY103" s="13" t="s">
        <v>111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3" t="s">
        <v>79</v>
      </c>
      <c r="BK103" s="185">
        <f>ROUND(I103*H103,2)</f>
        <v>0</v>
      </c>
      <c r="BL103" s="13" t="s">
        <v>112</v>
      </c>
      <c r="BM103" s="184" t="s">
        <v>201</v>
      </c>
    </row>
    <row r="104" s="2" customFormat="1" ht="24.15" customHeight="1">
      <c r="A104" s="34"/>
      <c r="B104" s="35"/>
      <c r="C104" s="172" t="s">
        <v>202</v>
      </c>
      <c r="D104" s="172" t="s">
        <v>105</v>
      </c>
      <c r="E104" s="173" t="s">
        <v>203</v>
      </c>
      <c r="F104" s="174" t="s">
        <v>204</v>
      </c>
      <c r="G104" s="175" t="s">
        <v>146</v>
      </c>
      <c r="H104" s="176">
        <v>23</v>
      </c>
      <c r="I104" s="177"/>
      <c r="J104" s="178">
        <f>ROUND(I104*H104,2)</f>
        <v>0</v>
      </c>
      <c r="K104" s="174" t="s">
        <v>109</v>
      </c>
      <c r="L104" s="179"/>
      <c r="M104" s="180" t="s">
        <v>19</v>
      </c>
      <c r="N104" s="181" t="s">
        <v>42</v>
      </c>
      <c r="O104" s="80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110</v>
      </c>
      <c r="AT104" s="184" t="s">
        <v>105</v>
      </c>
      <c r="AU104" s="184" t="s">
        <v>71</v>
      </c>
      <c r="AY104" s="13" t="s">
        <v>111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3" t="s">
        <v>79</v>
      </c>
      <c r="BK104" s="185">
        <f>ROUND(I104*H104,2)</f>
        <v>0</v>
      </c>
      <c r="BL104" s="13" t="s">
        <v>112</v>
      </c>
      <c r="BM104" s="184" t="s">
        <v>205</v>
      </c>
    </row>
    <row r="105" s="2" customFormat="1" ht="24.15" customHeight="1">
      <c r="A105" s="34"/>
      <c r="B105" s="35"/>
      <c r="C105" s="172" t="s">
        <v>206</v>
      </c>
      <c r="D105" s="172" t="s">
        <v>105</v>
      </c>
      <c r="E105" s="173" t="s">
        <v>207</v>
      </c>
      <c r="F105" s="174" t="s">
        <v>208</v>
      </c>
      <c r="G105" s="175" t="s">
        <v>146</v>
      </c>
      <c r="H105" s="176">
        <v>26</v>
      </c>
      <c r="I105" s="177"/>
      <c r="J105" s="178">
        <f>ROUND(I105*H105,2)</f>
        <v>0</v>
      </c>
      <c r="K105" s="174" t="s">
        <v>109</v>
      </c>
      <c r="L105" s="179"/>
      <c r="M105" s="180" t="s">
        <v>19</v>
      </c>
      <c r="N105" s="181" t="s">
        <v>42</v>
      </c>
      <c r="O105" s="80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110</v>
      </c>
      <c r="AT105" s="184" t="s">
        <v>105</v>
      </c>
      <c r="AU105" s="184" t="s">
        <v>71</v>
      </c>
      <c r="AY105" s="13" t="s">
        <v>111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3" t="s">
        <v>79</v>
      </c>
      <c r="BK105" s="185">
        <f>ROUND(I105*H105,2)</f>
        <v>0</v>
      </c>
      <c r="BL105" s="13" t="s">
        <v>112</v>
      </c>
      <c r="BM105" s="184" t="s">
        <v>209</v>
      </c>
    </row>
    <row r="106" s="2" customFormat="1" ht="24.15" customHeight="1">
      <c r="A106" s="34"/>
      <c r="B106" s="35"/>
      <c r="C106" s="172" t="s">
        <v>210</v>
      </c>
      <c r="D106" s="172" t="s">
        <v>105</v>
      </c>
      <c r="E106" s="173" t="s">
        <v>211</v>
      </c>
      <c r="F106" s="174" t="s">
        <v>212</v>
      </c>
      <c r="G106" s="175" t="s">
        <v>146</v>
      </c>
      <c r="H106" s="176">
        <v>24</v>
      </c>
      <c r="I106" s="177"/>
      <c r="J106" s="178">
        <f>ROUND(I106*H106,2)</f>
        <v>0</v>
      </c>
      <c r="K106" s="174" t="s">
        <v>109</v>
      </c>
      <c r="L106" s="179"/>
      <c r="M106" s="180" t="s">
        <v>19</v>
      </c>
      <c r="N106" s="181" t="s">
        <v>42</v>
      </c>
      <c r="O106" s="80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110</v>
      </c>
      <c r="AT106" s="184" t="s">
        <v>105</v>
      </c>
      <c r="AU106" s="184" t="s">
        <v>71</v>
      </c>
      <c r="AY106" s="13" t="s">
        <v>111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3" t="s">
        <v>79</v>
      </c>
      <c r="BK106" s="185">
        <f>ROUND(I106*H106,2)</f>
        <v>0</v>
      </c>
      <c r="BL106" s="13" t="s">
        <v>112</v>
      </c>
      <c r="BM106" s="184" t="s">
        <v>213</v>
      </c>
    </row>
    <row r="107" s="2" customFormat="1" ht="24.15" customHeight="1">
      <c r="A107" s="34"/>
      <c r="B107" s="35"/>
      <c r="C107" s="172" t="s">
        <v>214</v>
      </c>
      <c r="D107" s="172" t="s">
        <v>105</v>
      </c>
      <c r="E107" s="173" t="s">
        <v>215</v>
      </c>
      <c r="F107" s="174" t="s">
        <v>216</v>
      </c>
      <c r="G107" s="175" t="s">
        <v>146</v>
      </c>
      <c r="H107" s="176">
        <v>10</v>
      </c>
      <c r="I107" s="177"/>
      <c r="J107" s="178">
        <f>ROUND(I107*H107,2)</f>
        <v>0</v>
      </c>
      <c r="K107" s="174" t="s">
        <v>109</v>
      </c>
      <c r="L107" s="179"/>
      <c r="M107" s="180" t="s">
        <v>19</v>
      </c>
      <c r="N107" s="181" t="s">
        <v>42</v>
      </c>
      <c r="O107" s="80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110</v>
      </c>
      <c r="AT107" s="184" t="s">
        <v>105</v>
      </c>
      <c r="AU107" s="184" t="s">
        <v>71</v>
      </c>
      <c r="AY107" s="13" t="s">
        <v>111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3" t="s">
        <v>79</v>
      </c>
      <c r="BK107" s="185">
        <f>ROUND(I107*H107,2)</f>
        <v>0</v>
      </c>
      <c r="BL107" s="13" t="s">
        <v>112</v>
      </c>
      <c r="BM107" s="184" t="s">
        <v>217</v>
      </c>
    </row>
    <row r="108" s="2" customFormat="1" ht="21.75" customHeight="1">
      <c r="A108" s="34"/>
      <c r="B108" s="35"/>
      <c r="C108" s="172" t="s">
        <v>218</v>
      </c>
      <c r="D108" s="172" t="s">
        <v>105</v>
      </c>
      <c r="E108" s="173" t="s">
        <v>219</v>
      </c>
      <c r="F108" s="174" t="s">
        <v>220</v>
      </c>
      <c r="G108" s="175" t="s">
        <v>146</v>
      </c>
      <c r="H108" s="176">
        <v>1</v>
      </c>
      <c r="I108" s="177"/>
      <c r="J108" s="178">
        <f>ROUND(I108*H108,2)</f>
        <v>0</v>
      </c>
      <c r="K108" s="174" t="s">
        <v>109</v>
      </c>
      <c r="L108" s="179"/>
      <c r="M108" s="180" t="s">
        <v>19</v>
      </c>
      <c r="N108" s="181" t="s">
        <v>42</v>
      </c>
      <c r="O108" s="80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110</v>
      </c>
      <c r="AT108" s="184" t="s">
        <v>105</v>
      </c>
      <c r="AU108" s="184" t="s">
        <v>71</v>
      </c>
      <c r="AY108" s="13" t="s">
        <v>111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3" t="s">
        <v>79</v>
      </c>
      <c r="BK108" s="185">
        <f>ROUND(I108*H108,2)</f>
        <v>0</v>
      </c>
      <c r="BL108" s="13" t="s">
        <v>112</v>
      </c>
      <c r="BM108" s="184" t="s">
        <v>221</v>
      </c>
    </row>
    <row r="109" s="2" customFormat="1" ht="16.5" customHeight="1">
      <c r="A109" s="34"/>
      <c r="B109" s="35"/>
      <c r="C109" s="172" t="s">
        <v>222</v>
      </c>
      <c r="D109" s="172" t="s">
        <v>105</v>
      </c>
      <c r="E109" s="173" t="s">
        <v>223</v>
      </c>
      <c r="F109" s="174" t="s">
        <v>224</v>
      </c>
      <c r="G109" s="175" t="s">
        <v>146</v>
      </c>
      <c r="H109" s="176">
        <v>60</v>
      </c>
      <c r="I109" s="177"/>
      <c r="J109" s="178">
        <f>ROUND(I109*H109,2)</f>
        <v>0</v>
      </c>
      <c r="K109" s="174" t="s">
        <v>109</v>
      </c>
      <c r="L109" s="179"/>
      <c r="M109" s="180" t="s">
        <v>19</v>
      </c>
      <c r="N109" s="181" t="s">
        <v>42</v>
      </c>
      <c r="O109" s="80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110</v>
      </c>
      <c r="AT109" s="184" t="s">
        <v>105</v>
      </c>
      <c r="AU109" s="184" t="s">
        <v>71</v>
      </c>
      <c r="AY109" s="13" t="s">
        <v>111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3" t="s">
        <v>79</v>
      </c>
      <c r="BK109" s="185">
        <f>ROUND(I109*H109,2)</f>
        <v>0</v>
      </c>
      <c r="BL109" s="13" t="s">
        <v>112</v>
      </c>
      <c r="BM109" s="184" t="s">
        <v>225</v>
      </c>
    </row>
    <row r="110" s="2" customFormat="1" ht="16.5" customHeight="1">
      <c r="A110" s="34"/>
      <c r="B110" s="35"/>
      <c r="C110" s="172" t="s">
        <v>226</v>
      </c>
      <c r="D110" s="172" t="s">
        <v>105</v>
      </c>
      <c r="E110" s="173" t="s">
        <v>227</v>
      </c>
      <c r="F110" s="174" t="s">
        <v>228</v>
      </c>
      <c r="G110" s="175" t="s">
        <v>146</v>
      </c>
      <c r="H110" s="176">
        <v>22</v>
      </c>
      <c r="I110" s="177"/>
      <c r="J110" s="178">
        <f>ROUND(I110*H110,2)</f>
        <v>0</v>
      </c>
      <c r="K110" s="174" t="s">
        <v>109</v>
      </c>
      <c r="L110" s="179"/>
      <c r="M110" s="180" t="s">
        <v>19</v>
      </c>
      <c r="N110" s="181" t="s">
        <v>42</v>
      </c>
      <c r="O110" s="80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110</v>
      </c>
      <c r="AT110" s="184" t="s">
        <v>105</v>
      </c>
      <c r="AU110" s="184" t="s">
        <v>71</v>
      </c>
      <c r="AY110" s="13" t="s">
        <v>111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3" t="s">
        <v>79</v>
      </c>
      <c r="BK110" s="185">
        <f>ROUND(I110*H110,2)</f>
        <v>0</v>
      </c>
      <c r="BL110" s="13" t="s">
        <v>112</v>
      </c>
      <c r="BM110" s="184" t="s">
        <v>229</v>
      </c>
    </row>
    <row r="111" s="2" customFormat="1" ht="16.5" customHeight="1">
      <c r="A111" s="34"/>
      <c r="B111" s="35"/>
      <c r="C111" s="172" t="s">
        <v>230</v>
      </c>
      <c r="D111" s="172" t="s">
        <v>105</v>
      </c>
      <c r="E111" s="173" t="s">
        <v>231</v>
      </c>
      <c r="F111" s="174" t="s">
        <v>232</v>
      </c>
      <c r="G111" s="175" t="s">
        <v>146</v>
      </c>
      <c r="H111" s="176">
        <v>8</v>
      </c>
      <c r="I111" s="177"/>
      <c r="J111" s="178">
        <f>ROUND(I111*H111,2)</f>
        <v>0</v>
      </c>
      <c r="K111" s="174" t="s">
        <v>109</v>
      </c>
      <c r="L111" s="179"/>
      <c r="M111" s="180" t="s">
        <v>19</v>
      </c>
      <c r="N111" s="181" t="s">
        <v>42</v>
      </c>
      <c r="O111" s="80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110</v>
      </c>
      <c r="AT111" s="184" t="s">
        <v>105</v>
      </c>
      <c r="AU111" s="184" t="s">
        <v>71</v>
      </c>
      <c r="AY111" s="13" t="s">
        <v>111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3" t="s">
        <v>79</v>
      </c>
      <c r="BK111" s="185">
        <f>ROUND(I111*H111,2)</f>
        <v>0</v>
      </c>
      <c r="BL111" s="13" t="s">
        <v>112</v>
      </c>
      <c r="BM111" s="184" t="s">
        <v>233</v>
      </c>
    </row>
    <row r="112" s="2" customFormat="1" ht="21.75" customHeight="1">
      <c r="A112" s="34"/>
      <c r="B112" s="35"/>
      <c r="C112" s="172" t="s">
        <v>234</v>
      </c>
      <c r="D112" s="172" t="s">
        <v>105</v>
      </c>
      <c r="E112" s="173" t="s">
        <v>235</v>
      </c>
      <c r="F112" s="174" t="s">
        <v>236</v>
      </c>
      <c r="G112" s="175" t="s">
        <v>146</v>
      </c>
      <c r="H112" s="176">
        <v>1</v>
      </c>
      <c r="I112" s="177"/>
      <c r="J112" s="178">
        <f>ROUND(I112*H112,2)</f>
        <v>0</v>
      </c>
      <c r="K112" s="174" t="s">
        <v>109</v>
      </c>
      <c r="L112" s="179"/>
      <c r="M112" s="180" t="s">
        <v>19</v>
      </c>
      <c r="N112" s="181" t="s">
        <v>42</v>
      </c>
      <c r="O112" s="80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110</v>
      </c>
      <c r="AT112" s="184" t="s">
        <v>105</v>
      </c>
      <c r="AU112" s="184" t="s">
        <v>71</v>
      </c>
      <c r="AY112" s="13" t="s">
        <v>111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3" t="s">
        <v>79</v>
      </c>
      <c r="BK112" s="185">
        <f>ROUND(I112*H112,2)</f>
        <v>0</v>
      </c>
      <c r="BL112" s="13" t="s">
        <v>112</v>
      </c>
      <c r="BM112" s="184" t="s">
        <v>237</v>
      </c>
    </row>
    <row r="113" s="2" customFormat="1" ht="21.75" customHeight="1">
      <c r="A113" s="34"/>
      <c r="B113" s="35"/>
      <c r="C113" s="172" t="s">
        <v>238</v>
      </c>
      <c r="D113" s="172" t="s">
        <v>105</v>
      </c>
      <c r="E113" s="173" t="s">
        <v>239</v>
      </c>
      <c r="F113" s="174" t="s">
        <v>240</v>
      </c>
      <c r="G113" s="175" t="s">
        <v>146</v>
      </c>
      <c r="H113" s="176">
        <v>1</v>
      </c>
      <c r="I113" s="177"/>
      <c r="J113" s="178">
        <f>ROUND(I113*H113,2)</f>
        <v>0</v>
      </c>
      <c r="K113" s="174" t="s">
        <v>109</v>
      </c>
      <c r="L113" s="179"/>
      <c r="M113" s="180" t="s">
        <v>19</v>
      </c>
      <c r="N113" s="181" t="s">
        <v>42</v>
      </c>
      <c r="O113" s="80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110</v>
      </c>
      <c r="AT113" s="184" t="s">
        <v>105</v>
      </c>
      <c r="AU113" s="184" t="s">
        <v>71</v>
      </c>
      <c r="AY113" s="13" t="s">
        <v>111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3" t="s">
        <v>79</v>
      </c>
      <c r="BK113" s="185">
        <f>ROUND(I113*H113,2)</f>
        <v>0</v>
      </c>
      <c r="BL113" s="13" t="s">
        <v>112</v>
      </c>
      <c r="BM113" s="184" t="s">
        <v>241</v>
      </c>
    </row>
    <row r="114" s="2" customFormat="1" ht="24.15" customHeight="1">
      <c r="A114" s="34"/>
      <c r="B114" s="35"/>
      <c r="C114" s="172" t="s">
        <v>242</v>
      </c>
      <c r="D114" s="172" t="s">
        <v>105</v>
      </c>
      <c r="E114" s="173" t="s">
        <v>243</v>
      </c>
      <c r="F114" s="174" t="s">
        <v>244</v>
      </c>
      <c r="G114" s="175" t="s">
        <v>146</v>
      </c>
      <c r="H114" s="176">
        <v>12</v>
      </c>
      <c r="I114" s="177"/>
      <c r="J114" s="178">
        <f>ROUND(I114*H114,2)</f>
        <v>0</v>
      </c>
      <c r="K114" s="174" t="s">
        <v>109</v>
      </c>
      <c r="L114" s="179"/>
      <c r="M114" s="180" t="s">
        <v>19</v>
      </c>
      <c r="N114" s="181" t="s">
        <v>42</v>
      </c>
      <c r="O114" s="80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110</v>
      </c>
      <c r="AT114" s="184" t="s">
        <v>105</v>
      </c>
      <c r="AU114" s="184" t="s">
        <v>71</v>
      </c>
      <c r="AY114" s="13" t="s">
        <v>111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3" t="s">
        <v>79</v>
      </c>
      <c r="BK114" s="185">
        <f>ROUND(I114*H114,2)</f>
        <v>0</v>
      </c>
      <c r="BL114" s="13" t="s">
        <v>112</v>
      </c>
      <c r="BM114" s="184" t="s">
        <v>245</v>
      </c>
    </row>
    <row r="115" s="2" customFormat="1" ht="24.15" customHeight="1">
      <c r="A115" s="34"/>
      <c r="B115" s="35"/>
      <c r="C115" s="172" t="s">
        <v>246</v>
      </c>
      <c r="D115" s="172" t="s">
        <v>105</v>
      </c>
      <c r="E115" s="173" t="s">
        <v>247</v>
      </c>
      <c r="F115" s="174" t="s">
        <v>248</v>
      </c>
      <c r="G115" s="175" t="s">
        <v>146</v>
      </c>
      <c r="H115" s="176">
        <v>30</v>
      </c>
      <c r="I115" s="177"/>
      <c r="J115" s="178">
        <f>ROUND(I115*H115,2)</f>
        <v>0</v>
      </c>
      <c r="K115" s="174" t="s">
        <v>109</v>
      </c>
      <c r="L115" s="179"/>
      <c r="M115" s="180" t="s">
        <v>19</v>
      </c>
      <c r="N115" s="181" t="s">
        <v>42</v>
      </c>
      <c r="O115" s="80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110</v>
      </c>
      <c r="AT115" s="184" t="s">
        <v>105</v>
      </c>
      <c r="AU115" s="184" t="s">
        <v>71</v>
      </c>
      <c r="AY115" s="13" t="s">
        <v>111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3" t="s">
        <v>79</v>
      </c>
      <c r="BK115" s="185">
        <f>ROUND(I115*H115,2)</f>
        <v>0</v>
      </c>
      <c r="BL115" s="13" t="s">
        <v>112</v>
      </c>
      <c r="BM115" s="184" t="s">
        <v>249</v>
      </c>
    </row>
    <row r="116" s="2" customFormat="1" ht="24.15" customHeight="1">
      <c r="A116" s="34"/>
      <c r="B116" s="35"/>
      <c r="C116" s="172" t="s">
        <v>250</v>
      </c>
      <c r="D116" s="172" t="s">
        <v>105</v>
      </c>
      <c r="E116" s="173" t="s">
        <v>251</v>
      </c>
      <c r="F116" s="174" t="s">
        <v>252</v>
      </c>
      <c r="G116" s="175" t="s">
        <v>146</v>
      </c>
      <c r="H116" s="176">
        <v>10</v>
      </c>
      <c r="I116" s="177"/>
      <c r="J116" s="178">
        <f>ROUND(I116*H116,2)</f>
        <v>0</v>
      </c>
      <c r="K116" s="174" t="s">
        <v>109</v>
      </c>
      <c r="L116" s="179"/>
      <c r="M116" s="180" t="s">
        <v>19</v>
      </c>
      <c r="N116" s="181" t="s">
        <v>42</v>
      </c>
      <c r="O116" s="80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110</v>
      </c>
      <c r="AT116" s="184" t="s">
        <v>105</v>
      </c>
      <c r="AU116" s="184" t="s">
        <v>71</v>
      </c>
      <c r="AY116" s="13" t="s">
        <v>111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3" t="s">
        <v>79</v>
      </c>
      <c r="BK116" s="185">
        <f>ROUND(I116*H116,2)</f>
        <v>0</v>
      </c>
      <c r="BL116" s="13" t="s">
        <v>112</v>
      </c>
      <c r="BM116" s="184" t="s">
        <v>253</v>
      </c>
    </row>
    <row r="117" s="2" customFormat="1" ht="24.15" customHeight="1">
      <c r="A117" s="34"/>
      <c r="B117" s="35"/>
      <c r="C117" s="172" t="s">
        <v>254</v>
      </c>
      <c r="D117" s="172" t="s">
        <v>105</v>
      </c>
      <c r="E117" s="173" t="s">
        <v>255</v>
      </c>
      <c r="F117" s="174" t="s">
        <v>256</v>
      </c>
      <c r="G117" s="175" t="s">
        <v>146</v>
      </c>
      <c r="H117" s="176">
        <v>20</v>
      </c>
      <c r="I117" s="177"/>
      <c r="J117" s="178">
        <f>ROUND(I117*H117,2)</f>
        <v>0</v>
      </c>
      <c r="K117" s="174" t="s">
        <v>109</v>
      </c>
      <c r="L117" s="179"/>
      <c r="M117" s="180" t="s">
        <v>19</v>
      </c>
      <c r="N117" s="181" t="s">
        <v>42</v>
      </c>
      <c r="O117" s="80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110</v>
      </c>
      <c r="AT117" s="184" t="s">
        <v>105</v>
      </c>
      <c r="AU117" s="184" t="s">
        <v>71</v>
      </c>
      <c r="AY117" s="13" t="s">
        <v>111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3" t="s">
        <v>79</v>
      </c>
      <c r="BK117" s="185">
        <f>ROUND(I117*H117,2)</f>
        <v>0</v>
      </c>
      <c r="BL117" s="13" t="s">
        <v>112</v>
      </c>
      <c r="BM117" s="184" t="s">
        <v>257</v>
      </c>
    </row>
    <row r="118" s="2" customFormat="1" ht="21.75" customHeight="1">
      <c r="A118" s="34"/>
      <c r="B118" s="35"/>
      <c r="C118" s="172" t="s">
        <v>258</v>
      </c>
      <c r="D118" s="172" t="s">
        <v>105</v>
      </c>
      <c r="E118" s="173" t="s">
        <v>259</v>
      </c>
      <c r="F118" s="174" t="s">
        <v>260</v>
      </c>
      <c r="G118" s="175" t="s">
        <v>146</v>
      </c>
      <c r="H118" s="176">
        <v>55</v>
      </c>
      <c r="I118" s="177"/>
      <c r="J118" s="178">
        <f>ROUND(I118*H118,2)</f>
        <v>0</v>
      </c>
      <c r="K118" s="174" t="s">
        <v>109</v>
      </c>
      <c r="L118" s="179"/>
      <c r="M118" s="180" t="s">
        <v>19</v>
      </c>
      <c r="N118" s="181" t="s">
        <v>42</v>
      </c>
      <c r="O118" s="80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110</v>
      </c>
      <c r="AT118" s="184" t="s">
        <v>105</v>
      </c>
      <c r="AU118" s="184" t="s">
        <v>71</v>
      </c>
      <c r="AY118" s="13" t="s">
        <v>111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3" t="s">
        <v>79</v>
      </c>
      <c r="BK118" s="185">
        <f>ROUND(I118*H118,2)</f>
        <v>0</v>
      </c>
      <c r="BL118" s="13" t="s">
        <v>112</v>
      </c>
      <c r="BM118" s="184" t="s">
        <v>261</v>
      </c>
    </row>
    <row r="119" s="2" customFormat="1" ht="16.5" customHeight="1">
      <c r="A119" s="34"/>
      <c r="B119" s="35"/>
      <c r="C119" s="172" t="s">
        <v>262</v>
      </c>
      <c r="D119" s="172" t="s">
        <v>105</v>
      </c>
      <c r="E119" s="173" t="s">
        <v>263</v>
      </c>
      <c r="F119" s="174" t="s">
        <v>264</v>
      </c>
      <c r="G119" s="175" t="s">
        <v>146</v>
      </c>
      <c r="H119" s="176">
        <v>12</v>
      </c>
      <c r="I119" s="177"/>
      <c r="J119" s="178">
        <f>ROUND(I119*H119,2)</f>
        <v>0</v>
      </c>
      <c r="K119" s="174" t="s">
        <v>109</v>
      </c>
      <c r="L119" s="179"/>
      <c r="M119" s="180" t="s">
        <v>19</v>
      </c>
      <c r="N119" s="181" t="s">
        <v>42</v>
      </c>
      <c r="O119" s="80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110</v>
      </c>
      <c r="AT119" s="184" t="s">
        <v>105</v>
      </c>
      <c r="AU119" s="184" t="s">
        <v>71</v>
      </c>
      <c r="AY119" s="13" t="s">
        <v>111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3" t="s">
        <v>79</v>
      </c>
      <c r="BK119" s="185">
        <f>ROUND(I119*H119,2)</f>
        <v>0</v>
      </c>
      <c r="BL119" s="13" t="s">
        <v>112</v>
      </c>
      <c r="BM119" s="184" t="s">
        <v>265</v>
      </c>
    </row>
    <row r="120" s="2" customFormat="1" ht="21.75" customHeight="1">
      <c r="A120" s="34"/>
      <c r="B120" s="35"/>
      <c r="C120" s="172" t="s">
        <v>266</v>
      </c>
      <c r="D120" s="172" t="s">
        <v>105</v>
      </c>
      <c r="E120" s="173" t="s">
        <v>267</v>
      </c>
      <c r="F120" s="174" t="s">
        <v>268</v>
      </c>
      <c r="G120" s="175" t="s">
        <v>146</v>
      </c>
      <c r="H120" s="176">
        <v>58</v>
      </c>
      <c r="I120" s="177"/>
      <c r="J120" s="178">
        <f>ROUND(I120*H120,2)</f>
        <v>0</v>
      </c>
      <c r="K120" s="174" t="s">
        <v>109</v>
      </c>
      <c r="L120" s="179"/>
      <c r="M120" s="180" t="s">
        <v>19</v>
      </c>
      <c r="N120" s="181" t="s">
        <v>42</v>
      </c>
      <c r="O120" s="80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110</v>
      </c>
      <c r="AT120" s="184" t="s">
        <v>105</v>
      </c>
      <c r="AU120" s="184" t="s">
        <v>71</v>
      </c>
      <c r="AY120" s="13" t="s">
        <v>111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3" t="s">
        <v>79</v>
      </c>
      <c r="BK120" s="185">
        <f>ROUND(I120*H120,2)</f>
        <v>0</v>
      </c>
      <c r="BL120" s="13" t="s">
        <v>112</v>
      </c>
      <c r="BM120" s="184" t="s">
        <v>269</v>
      </c>
    </row>
    <row r="121" s="2" customFormat="1" ht="24.15" customHeight="1">
      <c r="A121" s="34"/>
      <c r="B121" s="35"/>
      <c r="C121" s="172" t="s">
        <v>270</v>
      </c>
      <c r="D121" s="172" t="s">
        <v>105</v>
      </c>
      <c r="E121" s="173" t="s">
        <v>271</v>
      </c>
      <c r="F121" s="174" t="s">
        <v>272</v>
      </c>
      <c r="G121" s="175" t="s">
        <v>146</v>
      </c>
      <c r="H121" s="176">
        <v>35</v>
      </c>
      <c r="I121" s="177"/>
      <c r="J121" s="178">
        <f>ROUND(I121*H121,2)</f>
        <v>0</v>
      </c>
      <c r="K121" s="174" t="s">
        <v>109</v>
      </c>
      <c r="L121" s="179"/>
      <c r="M121" s="180" t="s">
        <v>19</v>
      </c>
      <c r="N121" s="181" t="s">
        <v>42</v>
      </c>
      <c r="O121" s="80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110</v>
      </c>
      <c r="AT121" s="184" t="s">
        <v>105</v>
      </c>
      <c r="AU121" s="184" t="s">
        <v>71</v>
      </c>
      <c r="AY121" s="13" t="s">
        <v>111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3" t="s">
        <v>79</v>
      </c>
      <c r="BK121" s="185">
        <f>ROUND(I121*H121,2)</f>
        <v>0</v>
      </c>
      <c r="BL121" s="13" t="s">
        <v>112</v>
      </c>
      <c r="BM121" s="184" t="s">
        <v>273</v>
      </c>
    </row>
    <row r="122" s="2" customFormat="1" ht="24.15" customHeight="1">
      <c r="A122" s="34"/>
      <c r="B122" s="35"/>
      <c r="C122" s="172" t="s">
        <v>274</v>
      </c>
      <c r="D122" s="172" t="s">
        <v>105</v>
      </c>
      <c r="E122" s="173" t="s">
        <v>275</v>
      </c>
      <c r="F122" s="174" t="s">
        <v>276</v>
      </c>
      <c r="G122" s="175" t="s">
        <v>146</v>
      </c>
      <c r="H122" s="176">
        <v>2</v>
      </c>
      <c r="I122" s="177"/>
      <c r="J122" s="178">
        <f>ROUND(I122*H122,2)</f>
        <v>0</v>
      </c>
      <c r="K122" s="174" t="s">
        <v>109</v>
      </c>
      <c r="L122" s="179"/>
      <c r="M122" s="180" t="s">
        <v>19</v>
      </c>
      <c r="N122" s="181" t="s">
        <v>42</v>
      </c>
      <c r="O122" s="80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110</v>
      </c>
      <c r="AT122" s="184" t="s">
        <v>105</v>
      </c>
      <c r="AU122" s="184" t="s">
        <v>71</v>
      </c>
      <c r="AY122" s="13" t="s">
        <v>111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3" t="s">
        <v>79</v>
      </c>
      <c r="BK122" s="185">
        <f>ROUND(I122*H122,2)</f>
        <v>0</v>
      </c>
      <c r="BL122" s="13" t="s">
        <v>112</v>
      </c>
      <c r="BM122" s="184" t="s">
        <v>277</v>
      </c>
    </row>
    <row r="123" s="2" customFormat="1" ht="24.15" customHeight="1">
      <c r="A123" s="34"/>
      <c r="B123" s="35"/>
      <c r="C123" s="172" t="s">
        <v>278</v>
      </c>
      <c r="D123" s="172" t="s">
        <v>105</v>
      </c>
      <c r="E123" s="173" t="s">
        <v>279</v>
      </c>
      <c r="F123" s="174" t="s">
        <v>280</v>
      </c>
      <c r="G123" s="175" t="s">
        <v>146</v>
      </c>
      <c r="H123" s="176">
        <v>1</v>
      </c>
      <c r="I123" s="177"/>
      <c r="J123" s="178">
        <f>ROUND(I123*H123,2)</f>
        <v>0</v>
      </c>
      <c r="K123" s="174" t="s">
        <v>109</v>
      </c>
      <c r="L123" s="179"/>
      <c r="M123" s="180" t="s">
        <v>19</v>
      </c>
      <c r="N123" s="181" t="s">
        <v>42</v>
      </c>
      <c r="O123" s="80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110</v>
      </c>
      <c r="AT123" s="184" t="s">
        <v>105</v>
      </c>
      <c r="AU123" s="184" t="s">
        <v>71</v>
      </c>
      <c r="AY123" s="13" t="s">
        <v>111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3" t="s">
        <v>79</v>
      </c>
      <c r="BK123" s="185">
        <f>ROUND(I123*H123,2)</f>
        <v>0</v>
      </c>
      <c r="BL123" s="13" t="s">
        <v>112</v>
      </c>
      <c r="BM123" s="184" t="s">
        <v>281</v>
      </c>
    </row>
    <row r="124" s="2" customFormat="1" ht="24.15" customHeight="1">
      <c r="A124" s="34"/>
      <c r="B124" s="35"/>
      <c r="C124" s="172" t="s">
        <v>282</v>
      </c>
      <c r="D124" s="172" t="s">
        <v>105</v>
      </c>
      <c r="E124" s="173" t="s">
        <v>283</v>
      </c>
      <c r="F124" s="174" t="s">
        <v>284</v>
      </c>
      <c r="G124" s="175" t="s">
        <v>146</v>
      </c>
      <c r="H124" s="176">
        <v>2</v>
      </c>
      <c r="I124" s="177"/>
      <c r="J124" s="178">
        <f>ROUND(I124*H124,2)</f>
        <v>0</v>
      </c>
      <c r="K124" s="174" t="s">
        <v>109</v>
      </c>
      <c r="L124" s="179"/>
      <c r="M124" s="180" t="s">
        <v>19</v>
      </c>
      <c r="N124" s="181" t="s">
        <v>42</v>
      </c>
      <c r="O124" s="80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110</v>
      </c>
      <c r="AT124" s="184" t="s">
        <v>105</v>
      </c>
      <c r="AU124" s="184" t="s">
        <v>71</v>
      </c>
      <c r="AY124" s="13" t="s">
        <v>111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3" t="s">
        <v>79</v>
      </c>
      <c r="BK124" s="185">
        <f>ROUND(I124*H124,2)</f>
        <v>0</v>
      </c>
      <c r="BL124" s="13" t="s">
        <v>112</v>
      </c>
      <c r="BM124" s="184" t="s">
        <v>285</v>
      </c>
    </row>
    <row r="125" s="2" customFormat="1" ht="24.15" customHeight="1">
      <c r="A125" s="34"/>
      <c r="B125" s="35"/>
      <c r="C125" s="172" t="s">
        <v>286</v>
      </c>
      <c r="D125" s="172" t="s">
        <v>105</v>
      </c>
      <c r="E125" s="173" t="s">
        <v>287</v>
      </c>
      <c r="F125" s="174" t="s">
        <v>288</v>
      </c>
      <c r="G125" s="175" t="s">
        <v>146</v>
      </c>
      <c r="H125" s="176">
        <v>2</v>
      </c>
      <c r="I125" s="177"/>
      <c r="J125" s="178">
        <f>ROUND(I125*H125,2)</f>
        <v>0</v>
      </c>
      <c r="K125" s="174" t="s">
        <v>109</v>
      </c>
      <c r="L125" s="179"/>
      <c r="M125" s="180" t="s">
        <v>19</v>
      </c>
      <c r="N125" s="181" t="s">
        <v>42</v>
      </c>
      <c r="O125" s="80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110</v>
      </c>
      <c r="AT125" s="184" t="s">
        <v>105</v>
      </c>
      <c r="AU125" s="184" t="s">
        <v>71</v>
      </c>
      <c r="AY125" s="13" t="s">
        <v>111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3" t="s">
        <v>79</v>
      </c>
      <c r="BK125" s="185">
        <f>ROUND(I125*H125,2)</f>
        <v>0</v>
      </c>
      <c r="BL125" s="13" t="s">
        <v>112</v>
      </c>
      <c r="BM125" s="184" t="s">
        <v>289</v>
      </c>
    </row>
    <row r="126" s="2" customFormat="1" ht="33" customHeight="1">
      <c r="A126" s="34"/>
      <c r="B126" s="35"/>
      <c r="C126" s="172" t="s">
        <v>290</v>
      </c>
      <c r="D126" s="172" t="s">
        <v>105</v>
      </c>
      <c r="E126" s="173" t="s">
        <v>291</v>
      </c>
      <c r="F126" s="174" t="s">
        <v>292</v>
      </c>
      <c r="G126" s="175" t="s">
        <v>146</v>
      </c>
      <c r="H126" s="176">
        <v>2</v>
      </c>
      <c r="I126" s="177"/>
      <c r="J126" s="178">
        <f>ROUND(I126*H126,2)</f>
        <v>0</v>
      </c>
      <c r="K126" s="174" t="s">
        <v>109</v>
      </c>
      <c r="L126" s="179"/>
      <c r="M126" s="180" t="s">
        <v>19</v>
      </c>
      <c r="N126" s="181" t="s">
        <v>42</v>
      </c>
      <c r="O126" s="80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110</v>
      </c>
      <c r="AT126" s="184" t="s">
        <v>105</v>
      </c>
      <c r="AU126" s="184" t="s">
        <v>71</v>
      </c>
      <c r="AY126" s="13" t="s">
        <v>111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3" t="s">
        <v>79</v>
      </c>
      <c r="BK126" s="185">
        <f>ROUND(I126*H126,2)</f>
        <v>0</v>
      </c>
      <c r="BL126" s="13" t="s">
        <v>112</v>
      </c>
      <c r="BM126" s="184" t="s">
        <v>293</v>
      </c>
    </row>
    <row r="127" s="2" customFormat="1" ht="33" customHeight="1">
      <c r="A127" s="34"/>
      <c r="B127" s="35"/>
      <c r="C127" s="172" t="s">
        <v>294</v>
      </c>
      <c r="D127" s="172" t="s">
        <v>105</v>
      </c>
      <c r="E127" s="173" t="s">
        <v>295</v>
      </c>
      <c r="F127" s="174" t="s">
        <v>296</v>
      </c>
      <c r="G127" s="175" t="s">
        <v>146</v>
      </c>
      <c r="H127" s="176">
        <v>5</v>
      </c>
      <c r="I127" s="177"/>
      <c r="J127" s="178">
        <f>ROUND(I127*H127,2)</f>
        <v>0</v>
      </c>
      <c r="K127" s="174" t="s">
        <v>109</v>
      </c>
      <c r="L127" s="179"/>
      <c r="M127" s="180" t="s">
        <v>19</v>
      </c>
      <c r="N127" s="181" t="s">
        <v>42</v>
      </c>
      <c r="O127" s="80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110</v>
      </c>
      <c r="AT127" s="184" t="s">
        <v>105</v>
      </c>
      <c r="AU127" s="184" t="s">
        <v>71</v>
      </c>
      <c r="AY127" s="13" t="s">
        <v>111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3" t="s">
        <v>79</v>
      </c>
      <c r="BK127" s="185">
        <f>ROUND(I127*H127,2)</f>
        <v>0</v>
      </c>
      <c r="BL127" s="13" t="s">
        <v>112</v>
      </c>
      <c r="BM127" s="184" t="s">
        <v>297</v>
      </c>
    </row>
    <row r="128" s="2" customFormat="1" ht="33" customHeight="1">
      <c r="A128" s="34"/>
      <c r="B128" s="35"/>
      <c r="C128" s="172" t="s">
        <v>298</v>
      </c>
      <c r="D128" s="172" t="s">
        <v>105</v>
      </c>
      <c r="E128" s="173" t="s">
        <v>299</v>
      </c>
      <c r="F128" s="174" t="s">
        <v>300</v>
      </c>
      <c r="G128" s="175" t="s">
        <v>146</v>
      </c>
      <c r="H128" s="176">
        <v>8</v>
      </c>
      <c r="I128" s="177"/>
      <c r="J128" s="178">
        <f>ROUND(I128*H128,2)</f>
        <v>0</v>
      </c>
      <c r="K128" s="174" t="s">
        <v>109</v>
      </c>
      <c r="L128" s="179"/>
      <c r="M128" s="180" t="s">
        <v>19</v>
      </c>
      <c r="N128" s="181" t="s">
        <v>42</v>
      </c>
      <c r="O128" s="80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110</v>
      </c>
      <c r="AT128" s="184" t="s">
        <v>105</v>
      </c>
      <c r="AU128" s="184" t="s">
        <v>71</v>
      </c>
      <c r="AY128" s="13" t="s">
        <v>111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3" t="s">
        <v>79</v>
      </c>
      <c r="BK128" s="185">
        <f>ROUND(I128*H128,2)</f>
        <v>0</v>
      </c>
      <c r="BL128" s="13" t="s">
        <v>112</v>
      </c>
      <c r="BM128" s="184" t="s">
        <v>301</v>
      </c>
    </row>
    <row r="129" s="2" customFormat="1" ht="33" customHeight="1">
      <c r="A129" s="34"/>
      <c r="B129" s="35"/>
      <c r="C129" s="172" t="s">
        <v>302</v>
      </c>
      <c r="D129" s="172" t="s">
        <v>105</v>
      </c>
      <c r="E129" s="173" t="s">
        <v>303</v>
      </c>
      <c r="F129" s="174" t="s">
        <v>304</v>
      </c>
      <c r="G129" s="175" t="s">
        <v>146</v>
      </c>
      <c r="H129" s="176">
        <v>4</v>
      </c>
      <c r="I129" s="177"/>
      <c r="J129" s="178">
        <f>ROUND(I129*H129,2)</f>
        <v>0</v>
      </c>
      <c r="K129" s="174" t="s">
        <v>109</v>
      </c>
      <c r="L129" s="179"/>
      <c r="M129" s="180" t="s">
        <v>19</v>
      </c>
      <c r="N129" s="181" t="s">
        <v>42</v>
      </c>
      <c r="O129" s="80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110</v>
      </c>
      <c r="AT129" s="184" t="s">
        <v>105</v>
      </c>
      <c r="AU129" s="184" t="s">
        <v>71</v>
      </c>
      <c r="AY129" s="13" t="s">
        <v>111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3" t="s">
        <v>79</v>
      </c>
      <c r="BK129" s="185">
        <f>ROUND(I129*H129,2)</f>
        <v>0</v>
      </c>
      <c r="BL129" s="13" t="s">
        <v>112</v>
      </c>
      <c r="BM129" s="184" t="s">
        <v>305</v>
      </c>
    </row>
    <row r="130" s="2" customFormat="1" ht="33" customHeight="1">
      <c r="A130" s="34"/>
      <c r="B130" s="35"/>
      <c r="C130" s="172" t="s">
        <v>306</v>
      </c>
      <c r="D130" s="172" t="s">
        <v>105</v>
      </c>
      <c r="E130" s="173" t="s">
        <v>307</v>
      </c>
      <c r="F130" s="174" t="s">
        <v>308</v>
      </c>
      <c r="G130" s="175" t="s">
        <v>146</v>
      </c>
      <c r="H130" s="176">
        <v>2</v>
      </c>
      <c r="I130" s="177"/>
      <c r="J130" s="178">
        <f>ROUND(I130*H130,2)</f>
        <v>0</v>
      </c>
      <c r="K130" s="174" t="s">
        <v>109</v>
      </c>
      <c r="L130" s="179"/>
      <c r="M130" s="180" t="s">
        <v>19</v>
      </c>
      <c r="N130" s="181" t="s">
        <v>42</v>
      </c>
      <c r="O130" s="80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110</v>
      </c>
      <c r="AT130" s="184" t="s">
        <v>105</v>
      </c>
      <c r="AU130" s="184" t="s">
        <v>71</v>
      </c>
      <c r="AY130" s="13" t="s">
        <v>111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3" t="s">
        <v>79</v>
      </c>
      <c r="BK130" s="185">
        <f>ROUND(I130*H130,2)</f>
        <v>0</v>
      </c>
      <c r="BL130" s="13" t="s">
        <v>112</v>
      </c>
      <c r="BM130" s="184" t="s">
        <v>309</v>
      </c>
    </row>
    <row r="131" s="2" customFormat="1" ht="33" customHeight="1">
      <c r="A131" s="34"/>
      <c r="B131" s="35"/>
      <c r="C131" s="172" t="s">
        <v>310</v>
      </c>
      <c r="D131" s="172" t="s">
        <v>105</v>
      </c>
      <c r="E131" s="173" t="s">
        <v>311</v>
      </c>
      <c r="F131" s="174" t="s">
        <v>312</v>
      </c>
      <c r="G131" s="175" t="s">
        <v>146</v>
      </c>
      <c r="H131" s="176">
        <v>2</v>
      </c>
      <c r="I131" s="177"/>
      <c r="J131" s="178">
        <f>ROUND(I131*H131,2)</f>
        <v>0</v>
      </c>
      <c r="K131" s="174" t="s">
        <v>109</v>
      </c>
      <c r="L131" s="179"/>
      <c r="M131" s="180" t="s">
        <v>19</v>
      </c>
      <c r="N131" s="181" t="s">
        <v>42</v>
      </c>
      <c r="O131" s="80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110</v>
      </c>
      <c r="AT131" s="184" t="s">
        <v>105</v>
      </c>
      <c r="AU131" s="184" t="s">
        <v>71</v>
      </c>
      <c r="AY131" s="13" t="s">
        <v>111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3" t="s">
        <v>79</v>
      </c>
      <c r="BK131" s="185">
        <f>ROUND(I131*H131,2)</f>
        <v>0</v>
      </c>
      <c r="BL131" s="13" t="s">
        <v>112</v>
      </c>
      <c r="BM131" s="184" t="s">
        <v>313</v>
      </c>
    </row>
    <row r="132" s="2" customFormat="1" ht="33" customHeight="1">
      <c r="A132" s="34"/>
      <c r="B132" s="35"/>
      <c r="C132" s="172" t="s">
        <v>314</v>
      </c>
      <c r="D132" s="172" t="s">
        <v>105</v>
      </c>
      <c r="E132" s="173" t="s">
        <v>315</v>
      </c>
      <c r="F132" s="174" t="s">
        <v>316</v>
      </c>
      <c r="G132" s="175" t="s">
        <v>146</v>
      </c>
      <c r="H132" s="176">
        <v>4</v>
      </c>
      <c r="I132" s="177"/>
      <c r="J132" s="178">
        <f>ROUND(I132*H132,2)</f>
        <v>0</v>
      </c>
      <c r="K132" s="174" t="s">
        <v>109</v>
      </c>
      <c r="L132" s="179"/>
      <c r="M132" s="180" t="s">
        <v>19</v>
      </c>
      <c r="N132" s="181" t="s">
        <v>42</v>
      </c>
      <c r="O132" s="80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110</v>
      </c>
      <c r="AT132" s="184" t="s">
        <v>105</v>
      </c>
      <c r="AU132" s="184" t="s">
        <v>71</v>
      </c>
      <c r="AY132" s="13" t="s">
        <v>111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3" t="s">
        <v>79</v>
      </c>
      <c r="BK132" s="185">
        <f>ROUND(I132*H132,2)</f>
        <v>0</v>
      </c>
      <c r="BL132" s="13" t="s">
        <v>112</v>
      </c>
      <c r="BM132" s="184" t="s">
        <v>317</v>
      </c>
    </row>
    <row r="133" s="2" customFormat="1" ht="24.15" customHeight="1">
      <c r="A133" s="34"/>
      <c r="B133" s="35"/>
      <c r="C133" s="172" t="s">
        <v>318</v>
      </c>
      <c r="D133" s="172" t="s">
        <v>105</v>
      </c>
      <c r="E133" s="173" t="s">
        <v>319</v>
      </c>
      <c r="F133" s="174" t="s">
        <v>320</v>
      </c>
      <c r="G133" s="175" t="s">
        <v>146</v>
      </c>
      <c r="H133" s="176">
        <v>2</v>
      </c>
      <c r="I133" s="177"/>
      <c r="J133" s="178">
        <f>ROUND(I133*H133,2)</f>
        <v>0</v>
      </c>
      <c r="K133" s="174" t="s">
        <v>109</v>
      </c>
      <c r="L133" s="179"/>
      <c r="M133" s="180" t="s">
        <v>19</v>
      </c>
      <c r="N133" s="181" t="s">
        <v>42</v>
      </c>
      <c r="O133" s="80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110</v>
      </c>
      <c r="AT133" s="184" t="s">
        <v>105</v>
      </c>
      <c r="AU133" s="184" t="s">
        <v>71</v>
      </c>
      <c r="AY133" s="13" t="s">
        <v>111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3" t="s">
        <v>79</v>
      </c>
      <c r="BK133" s="185">
        <f>ROUND(I133*H133,2)</f>
        <v>0</v>
      </c>
      <c r="BL133" s="13" t="s">
        <v>112</v>
      </c>
      <c r="BM133" s="184" t="s">
        <v>321</v>
      </c>
    </row>
    <row r="134" s="2" customFormat="1" ht="24.15" customHeight="1">
      <c r="A134" s="34"/>
      <c r="B134" s="35"/>
      <c r="C134" s="172" t="s">
        <v>322</v>
      </c>
      <c r="D134" s="172" t="s">
        <v>105</v>
      </c>
      <c r="E134" s="173" t="s">
        <v>323</v>
      </c>
      <c r="F134" s="174" t="s">
        <v>324</v>
      </c>
      <c r="G134" s="175" t="s">
        <v>146</v>
      </c>
      <c r="H134" s="176">
        <v>1</v>
      </c>
      <c r="I134" s="177"/>
      <c r="J134" s="178">
        <f>ROUND(I134*H134,2)</f>
        <v>0</v>
      </c>
      <c r="K134" s="174" t="s">
        <v>109</v>
      </c>
      <c r="L134" s="179"/>
      <c r="M134" s="180" t="s">
        <v>19</v>
      </c>
      <c r="N134" s="181" t="s">
        <v>42</v>
      </c>
      <c r="O134" s="80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110</v>
      </c>
      <c r="AT134" s="184" t="s">
        <v>105</v>
      </c>
      <c r="AU134" s="184" t="s">
        <v>71</v>
      </c>
      <c r="AY134" s="13" t="s">
        <v>111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3" t="s">
        <v>79</v>
      </c>
      <c r="BK134" s="185">
        <f>ROUND(I134*H134,2)</f>
        <v>0</v>
      </c>
      <c r="BL134" s="13" t="s">
        <v>112</v>
      </c>
      <c r="BM134" s="184" t="s">
        <v>325</v>
      </c>
    </row>
    <row r="135" s="2" customFormat="1" ht="24.15" customHeight="1">
      <c r="A135" s="34"/>
      <c r="B135" s="35"/>
      <c r="C135" s="172" t="s">
        <v>326</v>
      </c>
      <c r="D135" s="172" t="s">
        <v>105</v>
      </c>
      <c r="E135" s="173" t="s">
        <v>327</v>
      </c>
      <c r="F135" s="174" t="s">
        <v>328</v>
      </c>
      <c r="G135" s="175" t="s">
        <v>146</v>
      </c>
      <c r="H135" s="176">
        <v>1</v>
      </c>
      <c r="I135" s="177"/>
      <c r="J135" s="178">
        <f>ROUND(I135*H135,2)</f>
        <v>0</v>
      </c>
      <c r="K135" s="174" t="s">
        <v>109</v>
      </c>
      <c r="L135" s="179"/>
      <c r="M135" s="180" t="s">
        <v>19</v>
      </c>
      <c r="N135" s="181" t="s">
        <v>42</v>
      </c>
      <c r="O135" s="80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110</v>
      </c>
      <c r="AT135" s="184" t="s">
        <v>105</v>
      </c>
      <c r="AU135" s="184" t="s">
        <v>71</v>
      </c>
      <c r="AY135" s="13" t="s">
        <v>111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3" t="s">
        <v>79</v>
      </c>
      <c r="BK135" s="185">
        <f>ROUND(I135*H135,2)</f>
        <v>0</v>
      </c>
      <c r="BL135" s="13" t="s">
        <v>112</v>
      </c>
      <c r="BM135" s="184" t="s">
        <v>329</v>
      </c>
    </row>
    <row r="136" s="2" customFormat="1" ht="16.5" customHeight="1">
      <c r="A136" s="34"/>
      <c r="B136" s="35"/>
      <c r="C136" s="172" t="s">
        <v>330</v>
      </c>
      <c r="D136" s="172" t="s">
        <v>105</v>
      </c>
      <c r="E136" s="173" t="s">
        <v>331</v>
      </c>
      <c r="F136" s="174" t="s">
        <v>332</v>
      </c>
      <c r="G136" s="175" t="s">
        <v>146</v>
      </c>
      <c r="H136" s="176">
        <v>50</v>
      </c>
      <c r="I136" s="177"/>
      <c r="J136" s="178">
        <f>ROUND(I136*H136,2)</f>
        <v>0</v>
      </c>
      <c r="K136" s="174" t="s">
        <v>109</v>
      </c>
      <c r="L136" s="179"/>
      <c r="M136" s="180" t="s">
        <v>19</v>
      </c>
      <c r="N136" s="181" t="s">
        <v>42</v>
      </c>
      <c r="O136" s="80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110</v>
      </c>
      <c r="AT136" s="184" t="s">
        <v>105</v>
      </c>
      <c r="AU136" s="184" t="s">
        <v>71</v>
      </c>
      <c r="AY136" s="13" t="s">
        <v>111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3" t="s">
        <v>79</v>
      </c>
      <c r="BK136" s="185">
        <f>ROUND(I136*H136,2)</f>
        <v>0</v>
      </c>
      <c r="BL136" s="13" t="s">
        <v>112</v>
      </c>
      <c r="BM136" s="184" t="s">
        <v>333</v>
      </c>
    </row>
    <row r="137" s="2" customFormat="1" ht="16.5" customHeight="1">
      <c r="A137" s="34"/>
      <c r="B137" s="35"/>
      <c r="C137" s="172" t="s">
        <v>334</v>
      </c>
      <c r="D137" s="172" t="s">
        <v>105</v>
      </c>
      <c r="E137" s="173" t="s">
        <v>335</v>
      </c>
      <c r="F137" s="174" t="s">
        <v>336</v>
      </c>
      <c r="G137" s="175" t="s">
        <v>146</v>
      </c>
      <c r="H137" s="176">
        <v>30</v>
      </c>
      <c r="I137" s="177"/>
      <c r="J137" s="178">
        <f>ROUND(I137*H137,2)</f>
        <v>0</v>
      </c>
      <c r="K137" s="174" t="s">
        <v>109</v>
      </c>
      <c r="L137" s="179"/>
      <c r="M137" s="180" t="s">
        <v>19</v>
      </c>
      <c r="N137" s="181" t="s">
        <v>42</v>
      </c>
      <c r="O137" s="80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110</v>
      </c>
      <c r="AT137" s="184" t="s">
        <v>105</v>
      </c>
      <c r="AU137" s="184" t="s">
        <v>71</v>
      </c>
      <c r="AY137" s="13" t="s">
        <v>111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3" t="s">
        <v>79</v>
      </c>
      <c r="BK137" s="185">
        <f>ROUND(I137*H137,2)</f>
        <v>0</v>
      </c>
      <c r="BL137" s="13" t="s">
        <v>112</v>
      </c>
      <c r="BM137" s="184" t="s">
        <v>337</v>
      </c>
    </row>
    <row r="138" s="2" customFormat="1" ht="16.5" customHeight="1">
      <c r="A138" s="34"/>
      <c r="B138" s="35"/>
      <c r="C138" s="172" t="s">
        <v>338</v>
      </c>
      <c r="D138" s="172" t="s">
        <v>105</v>
      </c>
      <c r="E138" s="173" t="s">
        <v>339</v>
      </c>
      <c r="F138" s="174" t="s">
        <v>340</v>
      </c>
      <c r="G138" s="175" t="s">
        <v>146</v>
      </c>
      <c r="H138" s="176">
        <v>130</v>
      </c>
      <c r="I138" s="177"/>
      <c r="J138" s="178">
        <f>ROUND(I138*H138,2)</f>
        <v>0</v>
      </c>
      <c r="K138" s="174" t="s">
        <v>109</v>
      </c>
      <c r="L138" s="179"/>
      <c r="M138" s="180" t="s">
        <v>19</v>
      </c>
      <c r="N138" s="181" t="s">
        <v>42</v>
      </c>
      <c r="O138" s="80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110</v>
      </c>
      <c r="AT138" s="184" t="s">
        <v>105</v>
      </c>
      <c r="AU138" s="184" t="s">
        <v>71</v>
      </c>
      <c r="AY138" s="13" t="s">
        <v>111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3" t="s">
        <v>79</v>
      </c>
      <c r="BK138" s="185">
        <f>ROUND(I138*H138,2)</f>
        <v>0</v>
      </c>
      <c r="BL138" s="13" t="s">
        <v>112</v>
      </c>
      <c r="BM138" s="184" t="s">
        <v>341</v>
      </c>
    </row>
    <row r="139" s="2" customFormat="1" ht="16.5" customHeight="1">
      <c r="A139" s="34"/>
      <c r="B139" s="35"/>
      <c r="C139" s="172" t="s">
        <v>342</v>
      </c>
      <c r="D139" s="172" t="s">
        <v>105</v>
      </c>
      <c r="E139" s="173" t="s">
        <v>343</v>
      </c>
      <c r="F139" s="174" t="s">
        <v>344</v>
      </c>
      <c r="G139" s="175" t="s">
        <v>146</v>
      </c>
      <c r="H139" s="176">
        <v>2</v>
      </c>
      <c r="I139" s="177"/>
      <c r="J139" s="178">
        <f>ROUND(I139*H139,2)</f>
        <v>0</v>
      </c>
      <c r="K139" s="174" t="s">
        <v>109</v>
      </c>
      <c r="L139" s="179"/>
      <c r="M139" s="180" t="s">
        <v>19</v>
      </c>
      <c r="N139" s="181" t="s">
        <v>42</v>
      </c>
      <c r="O139" s="80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110</v>
      </c>
      <c r="AT139" s="184" t="s">
        <v>105</v>
      </c>
      <c r="AU139" s="184" t="s">
        <v>71</v>
      </c>
      <c r="AY139" s="13" t="s">
        <v>111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3" t="s">
        <v>79</v>
      </c>
      <c r="BK139" s="185">
        <f>ROUND(I139*H139,2)</f>
        <v>0</v>
      </c>
      <c r="BL139" s="13" t="s">
        <v>112</v>
      </c>
      <c r="BM139" s="184" t="s">
        <v>345</v>
      </c>
    </row>
    <row r="140" s="2" customFormat="1" ht="16.5" customHeight="1">
      <c r="A140" s="34"/>
      <c r="B140" s="35"/>
      <c r="C140" s="172" t="s">
        <v>346</v>
      </c>
      <c r="D140" s="172" t="s">
        <v>105</v>
      </c>
      <c r="E140" s="173" t="s">
        <v>347</v>
      </c>
      <c r="F140" s="174" t="s">
        <v>348</v>
      </c>
      <c r="G140" s="175" t="s">
        <v>146</v>
      </c>
      <c r="H140" s="176">
        <v>110</v>
      </c>
      <c r="I140" s="177"/>
      <c r="J140" s="178">
        <f>ROUND(I140*H140,2)</f>
        <v>0</v>
      </c>
      <c r="K140" s="174" t="s">
        <v>109</v>
      </c>
      <c r="L140" s="179"/>
      <c r="M140" s="180" t="s">
        <v>19</v>
      </c>
      <c r="N140" s="181" t="s">
        <v>42</v>
      </c>
      <c r="O140" s="80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110</v>
      </c>
      <c r="AT140" s="184" t="s">
        <v>105</v>
      </c>
      <c r="AU140" s="184" t="s">
        <v>71</v>
      </c>
      <c r="AY140" s="13" t="s">
        <v>111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3" t="s">
        <v>79</v>
      </c>
      <c r="BK140" s="185">
        <f>ROUND(I140*H140,2)</f>
        <v>0</v>
      </c>
      <c r="BL140" s="13" t="s">
        <v>112</v>
      </c>
      <c r="BM140" s="184" t="s">
        <v>349</v>
      </c>
    </row>
    <row r="141" s="2" customFormat="1" ht="16.5" customHeight="1">
      <c r="A141" s="34"/>
      <c r="B141" s="35"/>
      <c r="C141" s="172" t="s">
        <v>350</v>
      </c>
      <c r="D141" s="172" t="s">
        <v>105</v>
      </c>
      <c r="E141" s="173" t="s">
        <v>351</v>
      </c>
      <c r="F141" s="174" t="s">
        <v>352</v>
      </c>
      <c r="G141" s="175" t="s">
        <v>146</v>
      </c>
      <c r="H141" s="176">
        <v>100</v>
      </c>
      <c r="I141" s="177"/>
      <c r="J141" s="178">
        <f>ROUND(I141*H141,2)</f>
        <v>0</v>
      </c>
      <c r="K141" s="174" t="s">
        <v>109</v>
      </c>
      <c r="L141" s="179"/>
      <c r="M141" s="180" t="s">
        <v>19</v>
      </c>
      <c r="N141" s="181" t="s">
        <v>42</v>
      </c>
      <c r="O141" s="80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110</v>
      </c>
      <c r="AT141" s="184" t="s">
        <v>105</v>
      </c>
      <c r="AU141" s="184" t="s">
        <v>71</v>
      </c>
      <c r="AY141" s="13" t="s">
        <v>111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3" t="s">
        <v>79</v>
      </c>
      <c r="BK141" s="185">
        <f>ROUND(I141*H141,2)</f>
        <v>0</v>
      </c>
      <c r="BL141" s="13" t="s">
        <v>112</v>
      </c>
      <c r="BM141" s="184" t="s">
        <v>353</v>
      </c>
    </row>
    <row r="142" s="2" customFormat="1" ht="16.5" customHeight="1">
      <c r="A142" s="34"/>
      <c r="B142" s="35"/>
      <c r="C142" s="172" t="s">
        <v>354</v>
      </c>
      <c r="D142" s="172" t="s">
        <v>105</v>
      </c>
      <c r="E142" s="173" t="s">
        <v>355</v>
      </c>
      <c r="F142" s="174" t="s">
        <v>356</v>
      </c>
      <c r="G142" s="175" t="s">
        <v>146</v>
      </c>
      <c r="H142" s="176">
        <v>10</v>
      </c>
      <c r="I142" s="177"/>
      <c r="J142" s="178">
        <f>ROUND(I142*H142,2)</f>
        <v>0</v>
      </c>
      <c r="K142" s="174" t="s">
        <v>109</v>
      </c>
      <c r="L142" s="179"/>
      <c r="M142" s="180" t="s">
        <v>19</v>
      </c>
      <c r="N142" s="181" t="s">
        <v>42</v>
      </c>
      <c r="O142" s="80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110</v>
      </c>
      <c r="AT142" s="184" t="s">
        <v>105</v>
      </c>
      <c r="AU142" s="184" t="s">
        <v>71</v>
      </c>
      <c r="AY142" s="13" t="s">
        <v>111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3" t="s">
        <v>79</v>
      </c>
      <c r="BK142" s="185">
        <f>ROUND(I142*H142,2)</f>
        <v>0</v>
      </c>
      <c r="BL142" s="13" t="s">
        <v>112</v>
      </c>
      <c r="BM142" s="184" t="s">
        <v>357</v>
      </c>
    </row>
    <row r="143" s="2" customFormat="1" ht="16.5" customHeight="1">
      <c r="A143" s="34"/>
      <c r="B143" s="35"/>
      <c r="C143" s="172" t="s">
        <v>358</v>
      </c>
      <c r="D143" s="172" t="s">
        <v>105</v>
      </c>
      <c r="E143" s="173" t="s">
        <v>359</v>
      </c>
      <c r="F143" s="174" t="s">
        <v>360</v>
      </c>
      <c r="G143" s="175" t="s">
        <v>146</v>
      </c>
      <c r="H143" s="176">
        <v>10</v>
      </c>
      <c r="I143" s="177"/>
      <c r="J143" s="178">
        <f>ROUND(I143*H143,2)</f>
        <v>0</v>
      </c>
      <c r="K143" s="174" t="s">
        <v>109</v>
      </c>
      <c r="L143" s="179"/>
      <c r="M143" s="180" t="s">
        <v>19</v>
      </c>
      <c r="N143" s="181" t="s">
        <v>42</v>
      </c>
      <c r="O143" s="80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110</v>
      </c>
      <c r="AT143" s="184" t="s">
        <v>105</v>
      </c>
      <c r="AU143" s="184" t="s">
        <v>71</v>
      </c>
      <c r="AY143" s="13" t="s">
        <v>111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3" t="s">
        <v>79</v>
      </c>
      <c r="BK143" s="185">
        <f>ROUND(I143*H143,2)</f>
        <v>0</v>
      </c>
      <c r="BL143" s="13" t="s">
        <v>112</v>
      </c>
      <c r="BM143" s="184" t="s">
        <v>361</v>
      </c>
    </row>
    <row r="144" s="2" customFormat="1" ht="16.5" customHeight="1">
      <c r="A144" s="34"/>
      <c r="B144" s="35"/>
      <c r="C144" s="172" t="s">
        <v>362</v>
      </c>
      <c r="D144" s="172" t="s">
        <v>105</v>
      </c>
      <c r="E144" s="173" t="s">
        <v>363</v>
      </c>
      <c r="F144" s="174" t="s">
        <v>364</v>
      </c>
      <c r="G144" s="175" t="s">
        <v>146</v>
      </c>
      <c r="H144" s="176">
        <v>30</v>
      </c>
      <c r="I144" s="177"/>
      <c r="J144" s="178">
        <f>ROUND(I144*H144,2)</f>
        <v>0</v>
      </c>
      <c r="K144" s="174" t="s">
        <v>109</v>
      </c>
      <c r="L144" s="179"/>
      <c r="M144" s="180" t="s">
        <v>19</v>
      </c>
      <c r="N144" s="181" t="s">
        <v>42</v>
      </c>
      <c r="O144" s="80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110</v>
      </c>
      <c r="AT144" s="184" t="s">
        <v>105</v>
      </c>
      <c r="AU144" s="184" t="s">
        <v>71</v>
      </c>
      <c r="AY144" s="13" t="s">
        <v>111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3" t="s">
        <v>79</v>
      </c>
      <c r="BK144" s="185">
        <f>ROUND(I144*H144,2)</f>
        <v>0</v>
      </c>
      <c r="BL144" s="13" t="s">
        <v>112</v>
      </c>
      <c r="BM144" s="184" t="s">
        <v>365</v>
      </c>
    </row>
    <row r="145" s="2" customFormat="1" ht="16.5" customHeight="1">
      <c r="A145" s="34"/>
      <c r="B145" s="35"/>
      <c r="C145" s="172" t="s">
        <v>366</v>
      </c>
      <c r="D145" s="172" t="s">
        <v>105</v>
      </c>
      <c r="E145" s="173" t="s">
        <v>367</v>
      </c>
      <c r="F145" s="174" t="s">
        <v>368</v>
      </c>
      <c r="G145" s="175" t="s">
        <v>146</v>
      </c>
      <c r="H145" s="176">
        <v>20</v>
      </c>
      <c r="I145" s="177"/>
      <c r="J145" s="178">
        <f>ROUND(I145*H145,2)</f>
        <v>0</v>
      </c>
      <c r="K145" s="174" t="s">
        <v>109</v>
      </c>
      <c r="L145" s="179"/>
      <c r="M145" s="180" t="s">
        <v>19</v>
      </c>
      <c r="N145" s="181" t="s">
        <v>42</v>
      </c>
      <c r="O145" s="80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110</v>
      </c>
      <c r="AT145" s="184" t="s">
        <v>105</v>
      </c>
      <c r="AU145" s="184" t="s">
        <v>71</v>
      </c>
      <c r="AY145" s="13" t="s">
        <v>111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3" t="s">
        <v>79</v>
      </c>
      <c r="BK145" s="185">
        <f>ROUND(I145*H145,2)</f>
        <v>0</v>
      </c>
      <c r="BL145" s="13" t="s">
        <v>112</v>
      </c>
      <c r="BM145" s="184" t="s">
        <v>369</v>
      </c>
    </row>
    <row r="146" s="2" customFormat="1" ht="21.75" customHeight="1">
      <c r="A146" s="34"/>
      <c r="B146" s="35"/>
      <c r="C146" s="172" t="s">
        <v>370</v>
      </c>
      <c r="D146" s="172" t="s">
        <v>105</v>
      </c>
      <c r="E146" s="173" t="s">
        <v>371</v>
      </c>
      <c r="F146" s="174" t="s">
        <v>372</v>
      </c>
      <c r="G146" s="175" t="s">
        <v>146</v>
      </c>
      <c r="H146" s="176">
        <v>5</v>
      </c>
      <c r="I146" s="177"/>
      <c r="J146" s="178">
        <f>ROUND(I146*H146,2)</f>
        <v>0</v>
      </c>
      <c r="K146" s="174" t="s">
        <v>109</v>
      </c>
      <c r="L146" s="179"/>
      <c r="M146" s="180" t="s">
        <v>19</v>
      </c>
      <c r="N146" s="181" t="s">
        <v>42</v>
      </c>
      <c r="O146" s="80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110</v>
      </c>
      <c r="AT146" s="184" t="s">
        <v>105</v>
      </c>
      <c r="AU146" s="184" t="s">
        <v>71</v>
      </c>
      <c r="AY146" s="13" t="s">
        <v>111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3" t="s">
        <v>79</v>
      </c>
      <c r="BK146" s="185">
        <f>ROUND(I146*H146,2)</f>
        <v>0</v>
      </c>
      <c r="BL146" s="13" t="s">
        <v>112</v>
      </c>
      <c r="BM146" s="184" t="s">
        <v>373</v>
      </c>
    </row>
    <row r="147" s="2" customFormat="1" ht="16.5" customHeight="1">
      <c r="A147" s="34"/>
      <c r="B147" s="35"/>
      <c r="C147" s="172" t="s">
        <v>374</v>
      </c>
      <c r="D147" s="172" t="s">
        <v>105</v>
      </c>
      <c r="E147" s="173" t="s">
        <v>375</v>
      </c>
      <c r="F147" s="174" t="s">
        <v>376</v>
      </c>
      <c r="G147" s="175" t="s">
        <v>146</v>
      </c>
      <c r="H147" s="176">
        <v>1</v>
      </c>
      <c r="I147" s="177"/>
      <c r="J147" s="178">
        <f>ROUND(I147*H147,2)</f>
        <v>0</v>
      </c>
      <c r="K147" s="174" t="s">
        <v>109</v>
      </c>
      <c r="L147" s="179"/>
      <c r="M147" s="180" t="s">
        <v>19</v>
      </c>
      <c r="N147" s="181" t="s">
        <v>42</v>
      </c>
      <c r="O147" s="80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110</v>
      </c>
      <c r="AT147" s="184" t="s">
        <v>105</v>
      </c>
      <c r="AU147" s="184" t="s">
        <v>71</v>
      </c>
      <c r="AY147" s="13" t="s">
        <v>111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3" t="s">
        <v>79</v>
      </c>
      <c r="BK147" s="185">
        <f>ROUND(I147*H147,2)</f>
        <v>0</v>
      </c>
      <c r="BL147" s="13" t="s">
        <v>112</v>
      </c>
      <c r="BM147" s="184" t="s">
        <v>377</v>
      </c>
    </row>
    <row r="148" s="2" customFormat="1" ht="16.5" customHeight="1">
      <c r="A148" s="34"/>
      <c r="B148" s="35"/>
      <c r="C148" s="172" t="s">
        <v>378</v>
      </c>
      <c r="D148" s="172" t="s">
        <v>105</v>
      </c>
      <c r="E148" s="173" t="s">
        <v>379</v>
      </c>
      <c r="F148" s="174" t="s">
        <v>380</v>
      </c>
      <c r="G148" s="175" t="s">
        <v>108</v>
      </c>
      <c r="H148" s="176">
        <v>5</v>
      </c>
      <c r="I148" s="177"/>
      <c r="J148" s="178">
        <f>ROUND(I148*H148,2)</f>
        <v>0</v>
      </c>
      <c r="K148" s="174" t="s">
        <v>109</v>
      </c>
      <c r="L148" s="179"/>
      <c r="M148" s="180" t="s">
        <v>19</v>
      </c>
      <c r="N148" s="181" t="s">
        <v>42</v>
      </c>
      <c r="O148" s="80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110</v>
      </c>
      <c r="AT148" s="184" t="s">
        <v>105</v>
      </c>
      <c r="AU148" s="184" t="s">
        <v>71</v>
      </c>
      <c r="AY148" s="13" t="s">
        <v>111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3" t="s">
        <v>79</v>
      </c>
      <c r="BK148" s="185">
        <f>ROUND(I148*H148,2)</f>
        <v>0</v>
      </c>
      <c r="BL148" s="13" t="s">
        <v>112</v>
      </c>
      <c r="BM148" s="184" t="s">
        <v>381</v>
      </c>
    </row>
    <row r="149" s="2" customFormat="1" ht="16.5" customHeight="1">
      <c r="A149" s="34"/>
      <c r="B149" s="35"/>
      <c r="C149" s="172" t="s">
        <v>382</v>
      </c>
      <c r="D149" s="172" t="s">
        <v>105</v>
      </c>
      <c r="E149" s="173" t="s">
        <v>383</v>
      </c>
      <c r="F149" s="174" t="s">
        <v>384</v>
      </c>
      <c r="G149" s="175" t="s">
        <v>108</v>
      </c>
      <c r="H149" s="176">
        <v>100</v>
      </c>
      <c r="I149" s="177"/>
      <c r="J149" s="178">
        <f>ROUND(I149*H149,2)</f>
        <v>0</v>
      </c>
      <c r="K149" s="174" t="s">
        <v>109</v>
      </c>
      <c r="L149" s="179"/>
      <c r="M149" s="180" t="s">
        <v>19</v>
      </c>
      <c r="N149" s="181" t="s">
        <v>42</v>
      </c>
      <c r="O149" s="80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110</v>
      </c>
      <c r="AT149" s="184" t="s">
        <v>105</v>
      </c>
      <c r="AU149" s="184" t="s">
        <v>71</v>
      </c>
      <c r="AY149" s="13" t="s">
        <v>111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3" t="s">
        <v>79</v>
      </c>
      <c r="BK149" s="185">
        <f>ROUND(I149*H149,2)</f>
        <v>0</v>
      </c>
      <c r="BL149" s="13" t="s">
        <v>112</v>
      </c>
      <c r="BM149" s="184" t="s">
        <v>385</v>
      </c>
    </row>
    <row r="150" s="2" customFormat="1" ht="16.5" customHeight="1">
      <c r="A150" s="34"/>
      <c r="B150" s="35"/>
      <c r="C150" s="172" t="s">
        <v>386</v>
      </c>
      <c r="D150" s="172" t="s">
        <v>105</v>
      </c>
      <c r="E150" s="173" t="s">
        <v>387</v>
      </c>
      <c r="F150" s="174" t="s">
        <v>388</v>
      </c>
      <c r="G150" s="175" t="s">
        <v>108</v>
      </c>
      <c r="H150" s="176">
        <v>150</v>
      </c>
      <c r="I150" s="177"/>
      <c r="J150" s="178">
        <f>ROUND(I150*H150,2)</f>
        <v>0</v>
      </c>
      <c r="K150" s="174" t="s">
        <v>109</v>
      </c>
      <c r="L150" s="179"/>
      <c r="M150" s="180" t="s">
        <v>19</v>
      </c>
      <c r="N150" s="181" t="s">
        <v>42</v>
      </c>
      <c r="O150" s="80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110</v>
      </c>
      <c r="AT150" s="184" t="s">
        <v>105</v>
      </c>
      <c r="AU150" s="184" t="s">
        <v>71</v>
      </c>
      <c r="AY150" s="13" t="s">
        <v>111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3" t="s">
        <v>79</v>
      </c>
      <c r="BK150" s="185">
        <f>ROUND(I150*H150,2)</f>
        <v>0</v>
      </c>
      <c r="BL150" s="13" t="s">
        <v>112</v>
      </c>
      <c r="BM150" s="184" t="s">
        <v>389</v>
      </c>
    </row>
    <row r="151" s="2" customFormat="1" ht="16.5" customHeight="1">
      <c r="A151" s="34"/>
      <c r="B151" s="35"/>
      <c r="C151" s="172" t="s">
        <v>390</v>
      </c>
      <c r="D151" s="172" t="s">
        <v>105</v>
      </c>
      <c r="E151" s="173" t="s">
        <v>391</v>
      </c>
      <c r="F151" s="174" t="s">
        <v>392</v>
      </c>
      <c r="G151" s="175" t="s">
        <v>108</v>
      </c>
      <c r="H151" s="176">
        <v>110</v>
      </c>
      <c r="I151" s="177"/>
      <c r="J151" s="178">
        <f>ROUND(I151*H151,2)</f>
        <v>0</v>
      </c>
      <c r="K151" s="174" t="s">
        <v>109</v>
      </c>
      <c r="L151" s="179"/>
      <c r="M151" s="180" t="s">
        <v>19</v>
      </c>
      <c r="N151" s="181" t="s">
        <v>42</v>
      </c>
      <c r="O151" s="80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110</v>
      </c>
      <c r="AT151" s="184" t="s">
        <v>105</v>
      </c>
      <c r="AU151" s="184" t="s">
        <v>71</v>
      </c>
      <c r="AY151" s="13" t="s">
        <v>111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3" t="s">
        <v>79</v>
      </c>
      <c r="BK151" s="185">
        <f>ROUND(I151*H151,2)</f>
        <v>0</v>
      </c>
      <c r="BL151" s="13" t="s">
        <v>112</v>
      </c>
      <c r="BM151" s="184" t="s">
        <v>393</v>
      </c>
    </row>
    <row r="152" s="2" customFormat="1" ht="16.5" customHeight="1">
      <c r="A152" s="34"/>
      <c r="B152" s="35"/>
      <c r="C152" s="172" t="s">
        <v>394</v>
      </c>
      <c r="D152" s="172" t="s">
        <v>105</v>
      </c>
      <c r="E152" s="173" t="s">
        <v>395</v>
      </c>
      <c r="F152" s="174" t="s">
        <v>396</v>
      </c>
      <c r="G152" s="175" t="s">
        <v>108</v>
      </c>
      <c r="H152" s="176">
        <v>10</v>
      </c>
      <c r="I152" s="177"/>
      <c r="J152" s="178">
        <f>ROUND(I152*H152,2)</f>
        <v>0</v>
      </c>
      <c r="K152" s="174" t="s">
        <v>109</v>
      </c>
      <c r="L152" s="179"/>
      <c r="M152" s="180" t="s">
        <v>19</v>
      </c>
      <c r="N152" s="181" t="s">
        <v>42</v>
      </c>
      <c r="O152" s="80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110</v>
      </c>
      <c r="AT152" s="184" t="s">
        <v>105</v>
      </c>
      <c r="AU152" s="184" t="s">
        <v>71</v>
      </c>
      <c r="AY152" s="13" t="s">
        <v>111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3" t="s">
        <v>79</v>
      </c>
      <c r="BK152" s="185">
        <f>ROUND(I152*H152,2)</f>
        <v>0</v>
      </c>
      <c r="BL152" s="13" t="s">
        <v>112</v>
      </c>
      <c r="BM152" s="184" t="s">
        <v>397</v>
      </c>
    </row>
    <row r="153" s="2" customFormat="1" ht="16.5" customHeight="1">
      <c r="A153" s="34"/>
      <c r="B153" s="35"/>
      <c r="C153" s="172" t="s">
        <v>398</v>
      </c>
      <c r="D153" s="172" t="s">
        <v>105</v>
      </c>
      <c r="E153" s="173" t="s">
        <v>399</v>
      </c>
      <c r="F153" s="174" t="s">
        <v>400</v>
      </c>
      <c r="G153" s="175" t="s">
        <v>146</v>
      </c>
      <c r="H153" s="176">
        <v>1</v>
      </c>
      <c r="I153" s="177"/>
      <c r="J153" s="178">
        <f>ROUND(I153*H153,2)</f>
        <v>0</v>
      </c>
      <c r="K153" s="174" t="s">
        <v>109</v>
      </c>
      <c r="L153" s="179"/>
      <c r="M153" s="180" t="s">
        <v>19</v>
      </c>
      <c r="N153" s="181" t="s">
        <v>42</v>
      </c>
      <c r="O153" s="80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110</v>
      </c>
      <c r="AT153" s="184" t="s">
        <v>105</v>
      </c>
      <c r="AU153" s="184" t="s">
        <v>71</v>
      </c>
      <c r="AY153" s="13" t="s">
        <v>111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3" t="s">
        <v>79</v>
      </c>
      <c r="BK153" s="185">
        <f>ROUND(I153*H153,2)</f>
        <v>0</v>
      </c>
      <c r="BL153" s="13" t="s">
        <v>112</v>
      </c>
      <c r="BM153" s="184" t="s">
        <v>401</v>
      </c>
    </row>
    <row r="154" s="2" customFormat="1" ht="16.5" customHeight="1">
      <c r="A154" s="34"/>
      <c r="B154" s="35"/>
      <c r="C154" s="172" t="s">
        <v>402</v>
      </c>
      <c r="D154" s="172" t="s">
        <v>105</v>
      </c>
      <c r="E154" s="173" t="s">
        <v>403</v>
      </c>
      <c r="F154" s="174" t="s">
        <v>404</v>
      </c>
      <c r="G154" s="175" t="s">
        <v>405</v>
      </c>
      <c r="H154" s="176">
        <v>1</v>
      </c>
      <c r="I154" s="177"/>
      <c r="J154" s="178">
        <f>ROUND(I154*H154,2)</f>
        <v>0</v>
      </c>
      <c r="K154" s="174" t="s">
        <v>109</v>
      </c>
      <c r="L154" s="179"/>
      <c r="M154" s="180" t="s">
        <v>19</v>
      </c>
      <c r="N154" s="181" t="s">
        <v>42</v>
      </c>
      <c r="O154" s="80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110</v>
      </c>
      <c r="AT154" s="184" t="s">
        <v>105</v>
      </c>
      <c r="AU154" s="184" t="s">
        <v>71</v>
      </c>
      <c r="AY154" s="13" t="s">
        <v>111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3" t="s">
        <v>79</v>
      </c>
      <c r="BK154" s="185">
        <f>ROUND(I154*H154,2)</f>
        <v>0</v>
      </c>
      <c r="BL154" s="13" t="s">
        <v>112</v>
      </c>
      <c r="BM154" s="184" t="s">
        <v>406</v>
      </c>
    </row>
    <row r="155" s="2" customFormat="1" ht="16.5" customHeight="1">
      <c r="A155" s="34"/>
      <c r="B155" s="35"/>
      <c r="C155" s="172" t="s">
        <v>407</v>
      </c>
      <c r="D155" s="172" t="s">
        <v>105</v>
      </c>
      <c r="E155" s="173" t="s">
        <v>408</v>
      </c>
      <c r="F155" s="174" t="s">
        <v>409</v>
      </c>
      <c r="G155" s="175" t="s">
        <v>146</v>
      </c>
      <c r="H155" s="176">
        <v>10</v>
      </c>
      <c r="I155" s="177"/>
      <c r="J155" s="178">
        <f>ROUND(I155*H155,2)</f>
        <v>0</v>
      </c>
      <c r="K155" s="174" t="s">
        <v>109</v>
      </c>
      <c r="L155" s="179"/>
      <c r="M155" s="180" t="s">
        <v>19</v>
      </c>
      <c r="N155" s="181" t="s">
        <v>42</v>
      </c>
      <c r="O155" s="80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110</v>
      </c>
      <c r="AT155" s="184" t="s">
        <v>105</v>
      </c>
      <c r="AU155" s="184" t="s">
        <v>71</v>
      </c>
      <c r="AY155" s="13" t="s">
        <v>111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3" t="s">
        <v>79</v>
      </c>
      <c r="BK155" s="185">
        <f>ROUND(I155*H155,2)</f>
        <v>0</v>
      </c>
      <c r="BL155" s="13" t="s">
        <v>112</v>
      </c>
      <c r="BM155" s="184" t="s">
        <v>410</v>
      </c>
    </row>
    <row r="156" s="2" customFormat="1" ht="16.5" customHeight="1">
      <c r="A156" s="34"/>
      <c r="B156" s="35"/>
      <c r="C156" s="172" t="s">
        <v>411</v>
      </c>
      <c r="D156" s="172" t="s">
        <v>105</v>
      </c>
      <c r="E156" s="173" t="s">
        <v>412</v>
      </c>
      <c r="F156" s="174" t="s">
        <v>413</v>
      </c>
      <c r="G156" s="175" t="s">
        <v>146</v>
      </c>
      <c r="H156" s="176">
        <v>6</v>
      </c>
      <c r="I156" s="177"/>
      <c r="J156" s="178">
        <f>ROUND(I156*H156,2)</f>
        <v>0</v>
      </c>
      <c r="K156" s="174" t="s">
        <v>109</v>
      </c>
      <c r="L156" s="179"/>
      <c r="M156" s="180" t="s">
        <v>19</v>
      </c>
      <c r="N156" s="181" t="s">
        <v>42</v>
      </c>
      <c r="O156" s="80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110</v>
      </c>
      <c r="AT156" s="184" t="s">
        <v>105</v>
      </c>
      <c r="AU156" s="184" t="s">
        <v>71</v>
      </c>
      <c r="AY156" s="13" t="s">
        <v>111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3" t="s">
        <v>79</v>
      </c>
      <c r="BK156" s="185">
        <f>ROUND(I156*H156,2)</f>
        <v>0</v>
      </c>
      <c r="BL156" s="13" t="s">
        <v>112</v>
      </c>
      <c r="BM156" s="184" t="s">
        <v>414</v>
      </c>
    </row>
    <row r="157" s="2" customFormat="1" ht="16.5" customHeight="1">
      <c r="A157" s="34"/>
      <c r="B157" s="35"/>
      <c r="C157" s="172" t="s">
        <v>415</v>
      </c>
      <c r="D157" s="172" t="s">
        <v>105</v>
      </c>
      <c r="E157" s="173" t="s">
        <v>416</v>
      </c>
      <c r="F157" s="174" t="s">
        <v>417</v>
      </c>
      <c r="G157" s="175" t="s">
        <v>146</v>
      </c>
      <c r="H157" s="176">
        <v>15</v>
      </c>
      <c r="I157" s="177"/>
      <c r="J157" s="178">
        <f>ROUND(I157*H157,2)</f>
        <v>0</v>
      </c>
      <c r="K157" s="174" t="s">
        <v>109</v>
      </c>
      <c r="L157" s="179"/>
      <c r="M157" s="180" t="s">
        <v>19</v>
      </c>
      <c r="N157" s="181" t="s">
        <v>42</v>
      </c>
      <c r="O157" s="80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110</v>
      </c>
      <c r="AT157" s="184" t="s">
        <v>105</v>
      </c>
      <c r="AU157" s="184" t="s">
        <v>71</v>
      </c>
      <c r="AY157" s="13" t="s">
        <v>111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3" t="s">
        <v>79</v>
      </c>
      <c r="BK157" s="185">
        <f>ROUND(I157*H157,2)</f>
        <v>0</v>
      </c>
      <c r="BL157" s="13" t="s">
        <v>112</v>
      </c>
      <c r="BM157" s="184" t="s">
        <v>418</v>
      </c>
    </row>
    <row r="158" s="2" customFormat="1" ht="16.5" customHeight="1">
      <c r="A158" s="34"/>
      <c r="B158" s="35"/>
      <c r="C158" s="172" t="s">
        <v>419</v>
      </c>
      <c r="D158" s="172" t="s">
        <v>105</v>
      </c>
      <c r="E158" s="173" t="s">
        <v>420</v>
      </c>
      <c r="F158" s="174" t="s">
        <v>421</v>
      </c>
      <c r="G158" s="175" t="s">
        <v>146</v>
      </c>
      <c r="H158" s="176">
        <v>12</v>
      </c>
      <c r="I158" s="177"/>
      <c r="J158" s="178">
        <f>ROUND(I158*H158,2)</f>
        <v>0</v>
      </c>
      <c r="K158" s="174" t="s">
        <v>109</v>
      </c>
      <c r="L158" s="179"/>
      <c r="M158" s="180" t="s">
        <v>19</v>
      </c>
      <c r="N158" s="181" t="s">
        <v>42</v>
      </c>
      <c r="O158" s="80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110</v>
      </c>
      <c r="AT158" s="184" t="s">
        <v>105</v>
      </c>
      <c r="AU158" s="184" t="s">
        <v>71</v>
      </c>
      <c r="AY158" s="13" t="s">
        <v>111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3" t="s">
        <v>79</v>
      </c>
      <c r="BK158" s="185">
        <f>ROUND(I158*H158,2)</f>
        <v>0</v>
      </c>
      <c r="BL158" s="13" t="s">
        <v>112</v>
      </c>
      <c r="BM158" s="184" t="s">
        <v>422</v>
      </c>
    </row>
    <row r="159" s="2" customFormat="1" ht="21.75" customHeight="1">
      <c r="A159" s="34"/>
      <c r="B159" s="35"/>
      <c r="C159" s="172" t="s">
        <v>423</v>
      </c>
      <c r="D159" s="172" t="s">
        <v>105</v>
      </c>
      <c r="E159" s="173" t="s">
        <v>424</v>
      </c>
      <c r="F159" s="174" t="s">
        <v>425</v>
      </c>
      <c r="G159" s="175" t="s">
        <v>146</v>
      </c>
      <c r="H159" s="176">
        <v>15</v>
      </c>
      <c r="I159" s="177"/>
      <c r="J159" s="178">
        <f>ROUND(I159*H159,2)</f>
        <v>0</v>
      </c>
      <c r="K159" s="174" t="s">
        <v>109</v>
      </c>
      <c r="L159" s="179"/>
      <c r="M159" s="180" t="s">
        <v>19</v>
      </c>
      <c r="N159" s="181" t="s">
        <v>42</v>
      </c>
      <c r="O159" s="80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110</v>
      </c>
      <c r="AT159" s="184" t="s">
        <v>105</v>
      </c>
      <c r="AU159" s="184" t="s">
        <v>71</v>
      </c>
      <c r="AY159" s="13" t="s">
        <v>111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3" t="s">
        <v>79</v>
      </c>
      <c r="BK159" s="185">
        <f>ROUND(I159*H159,2)</f>
        <v>0</v>
      </c>
      <c r="BL159" s="13" t="s">
        <v>112</v>
      </c>
      <c r="BM159" s="184" t="s">
        <v>426</v>
      </c>
    </row>
    <row r="160" s="2" customFormat="1" ht="21.75" customHeight="1">
      <c r="A160" s="34"/>
      <c r="B160" s="35"/>
      <c r="C160" s="172" t="s">
        <v>427</v>
      </c>
      <c r="D160" s="172" t="s">
        <v>105</v>
      </c>
      <c r="E160" s="173" t="s">
        <v>428</v>
      </c>
      <c r="F160" s="174" t="s">
        <v>429</v>
      </c>
      <c r="G160" s="175" t="s">
        <v>146</v>
      </c>
      <c r="H160" s="176">
        <v>3</v>
      </c>
      <c r="I160" s="177"/>
      <c r="J160" s="178">
        <f>ROUND(I160*H160,2)</f>
        <v>0</v>
      </c>
      <c r="K160" s="174" t="s">
        <v>109</v>
      </c>
      <c r="L160" s="179"/>
      <c r="M160" s="180" t="s">
        <v>19</v>
      </c>
      <c r="N160" s="181" t="s">
        <v>42</v>
      </c>
      <c r="O160" s="80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110</v>
      </c>
      <c r="AT160" s="184" t="s">
        <v>105</v>
      </c>
      <c r="AU160" s="184" t="s">
        <v>71</v>
      </c>
      <c r="AY160" s="13" t="s">
        <v>111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3" t="s">
        <v>79</v>
      </c>
      <c r="BK160" s="185">
        <f>ROUND(I160*H160,2)</f>
        <v>0</v>
      </c>
      <c r="BL160" s="13" t="s">
        <v>112</v>
      </c>
      <c r="BM160" s="184" t="s">
        <v>430</v>
      </c>
    </row>
    <row r="161" s="2" customFormat="1" ht="24.15" customHeight="1">
      <c r="A161" s="34"/>
      <c r="B161" s="35"/>
      <c r="C161" s="172" t="s">
        <v>431</v>
      </c>
      <c r="D161" s="172" t="s">
        <v>105</v>
      </c>
      <c r="E161" s="173" t="s">
        <v>432</v>
      </c>
      <c r="F161" s="174" t="s">
        <v>433</v>
      </c>
      <c r="G161" s="175" t="s">
        <v>146</v>
      </c>
      <c r="H161" s="176">
        <v>6</v>
      </c>
      <c r="I161" s="177"/>
      <c r="J161" s="178">
        <f>ROUND(I161*H161,2)</f>
        <v>0</v>
      </c>
      <c r="K161" s="174" t="s">
        <v>109</v>
      </c>
      <c r="L161" s="179"/>
      <c r="M161" s="180" t="s">
        <v>19</v>
      </c>
      <c r="N161" s="181" t="s">
        <v>42</v>
      </c>
      <c r="O161" s="80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110</v>
      </c>
      <c r="AT161" s="184" t="s">
        <v>105</v>
      </c>
      <c r="AU161" s="184" t="s">
        <v>71</v>
      </c>
      <c r="AY161" s="13" t="s">
        <v>111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3" t="s">
        <v>79</v>
      </c>
      <c r="BK161" s="185">
        <f>ROUND(I161*H161,2)</f>
        <v>0</v>
      </c>
      <c r="BL161" s="13" t="s">
        <v>112</v>
      </c>
      <c r="BM161" s="184" t="s">
        <v>434</v>
      </c>
    </row>
    <row r="162" s="2" customFormat="1" ht="21.75" customHeight="1">
      <c r="A162" s="34"/>
      <c r="B162" s="35"/>
      <c r="C162" s="172" t="s">
        <v>435</v>
      </c>
      <c r="D162" s="172" t="s">
        <v>105</v>
      </c>
      <c r="E162" s="173" t="s">
        <v>436</v>
      </c>
      <c r="F162" s="174" t="s">
        <v>437</v>
      </c>
      <c r="G162" s="175" t="s">
        <v>146</v>
      </c>
      <c r="H162" s="176">
        <v>20</v>
      </c>
      <c r="I162" s="177"/>
      <c r="J162" s="178">
        <f>ROUND(I162*H162,2)</f>
        <v>0</v>
      </c>
      <c r="K162" s="174" t="s">
        <v>109</v>
      </c>
      <c r="L162" s="179"/>
      <c r="M162" s="180" t="s">
        <v>19</v>
      </c>
      <c r="N162" s="181" t="s">
        <v>42</v>
      </c>
      <c r="O162" s="80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110</v>
      </c>
      <c r="AT162" s="184" t="s">
        <v>105</v>
      </c>
      <c r="AU162" s="184" t="s">
        <v>71</v>
      </c>
      <c r="AY162" s="13" t="s">
        <v>111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3" t="s">
        <v>79</v>
      </c>
      <c r="BK162" s="185">
        <f>ROUND(I162*H162,2)</f>
        <v>0</v>
      </c>
      <c r="BL162" s="13" t="s">
        <v>112</v>
      </c>
      <c r="BM162" s="184" t="s">
        <v>438</v>
      </c>
    </row>
    <row r="163" s="2" customFormat="1" ht="21.75" customHeight="1">
      <c r="A163" s="34"/>
      <c r="B163" s="35"/>
      <c r="C163" s="172" t="s">
        <v>439</v>
      </c>
      <c r="D163" s="172" t="s">
        <v>105</v>
      </c>
      <c r="E163" s="173" t="s">
        <v>440</v>
      </c>
      <c r="F163" s="174" t="s">
        <v>441</v>
      </c>
      <c r="G163" s="175" t="s">
        <v>146</v>
      </c>
      <c r="H163" s="176">
        <v>9</v>
      </c>
      <c r="I163" s="177"/>
      <c r="J163" s="178">
        <f>ROUND(I163*H163,2)</f>
        <v>0</v>
      </c>
      <c r="K163" s="174" t="s">
        <v>109</v>
      </c>
      <c r="L163" s="179"/>
      <c r="M163" s="180" t="s">
        <v>19</v>
      </c>
      <c r="N163" s="181" t="s">
        <v>42</v>
      </c>
      <c r="O163" s="80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110</v>
      </c>
      <c r="AT163" s="184" t="s">
        <v>105</v>
      </c>
      <c r="AU163" s="184" t="s">
        <v>71</v>
      </c>
      <c r="AY163" s="13" t="s">
        <v>111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3" t="s">
        <v>79</v>
      </c>
      <c r="BK163" s="185">
        <f>ROUND(I163*H163,2)</f>
        <v>0</v>
      </c>
      <c r="BL163" s="13" t="s">
        <v>112</v>
      </c>
      <c r="BM163" s="184" t="s">
        <v>442</v>
      </c>
    </row>
    <row r="164" s="2" customFormat="1" ht="21.75" customHeight="1">
      <c r="A164" s="34"/>
      <c r="B164" s="35"/>
      <c r="C164" s="172" t="s">
        <v>443</v>
      </c>
      <c r="D164" s="172" t="s">
        <v>105</v>
      </c>
      <c r="E164" s="173" t="s">
        <v>444</v>
      </c>
      <c r="F164" s="174" t="s">
        <v>445</v>
      </c>
      <c r="G164" s="175" t="s">
        <v>146</v>
      </c>
      <c r="H164" s="176">
        <v>9</v>
      </c>
      <c r="I164" s="177"/>
      <c r="J164" s="178">
        <f>ROUND(I164*H164,2)</f>
        <v>0</v>
      </c>
      <c r="K164" s="174" t="s">
        <v>109</v>
      </c>
      <c r="L164" s="179"/>
      <c r="M164" s="180" t="s">
        <v>19</v>
      </c>
      <c r="N164" s="181" t="s">
        <v>42</v>
      </c>
      <c r="O164" s="80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110</v>
      </c>
      <c r="AT164" s="184" t="s">
        <v>105</v>
      </c>
      <c r="AU164" s="184" t="s">
        <v>71</v>
      </c>
      <c r="AY164" s="13" t="s">
        <v>111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3" t="s">
        <v>79</v>
      </c>
      <c r="BK164" s="185">
        <f>ROUND(I164*H164,2)</f>
        <v>0</v>
      </c>
      <c r="BL164" s="13" t="s">
        <v>112</v>
      </c>
      <c r="BM164" s="184" t="s">
        <v>446</v>
      </c>
    </row>
    <row r="165" s="2" customFormat="1" ht="16.5" customHeight="1">
      <c r="A165" s="34"/>
      <c r="B165" s="35"/>
      <c r="C165" s="172" t="s">
        <v>447</v>
      </c>
      <c r="D165" s="172" t="s">
        <v>105</v>
      </c>
      <c r="E165" s="173" t="s">
        <v>448</v>
      </c>
      <c r="F165" s="174" t="s">
        <v>449</v>
      </c>
      <c r="G165" s="175" t="s">
        <v>146</v>
      </c>
      <c r="H165" s="176">
        <v>6</v>
      </c>
      <c r="I165" s="177"/>
      <c r="J165" s="178">
        <f>ROUND(I165*H165,2)</f>
        <v>0</v>
      </c>
      <c r="K165" s="174" t="s">
        <v>109</v>
      </c>
      <c r="L165" s="179"/>
      <c r="M165" s="180" t="s">
        <v>19</v>
      </c>
      <c r="N165" s="181" t="s">
        <v>42</v>
      </c>
      <c r="O165" s="80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110</v>
      </c>
      <c r="AT165" s="184" t="s">
        <v>105</v>
      </c>
      <c r="AU165" s="184" t="s">
        <v>71</v>
      </c>
      <c r="AY165" s="13" t="s">
        <v>111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3" t="s">
        <v>79</v>
      </c>
      <c r="BK165" s="185">
        <f>ROUND(I165*H165,2)</f>
        <v>0</v>
      </c>
      <c r="BL165" s="13" t="s">
        <v>112</v>
      </c>
      <c r="BM165" s="184" t="s">
        <v>450</v>
      </c>
    </row>
    <row r="166" s="2" customFormat="1" ht="16.5" customHeight="1">
      <c r="A166" s="34"/>
      <c r="B166" s="35"/>
      <c r="C166" s="172" t="s">
        <v>451</v>
      </c>
      <c r="D166" s="172" t="s">
        <v>105</v>
      </c>
      <c r="E166" s="173" t="s">
        <v>452</v>
      </c>
      <c r="F166" s="174" t="s">
        <v>453</v>
      </c>
      <c r="G166" s="175" t="s">
        <v>146</v>
      </c>
      <c r="H166" s="176">
        <v>3</v>
      </c>
      <c r="I166" s="177"/>
      <c r="J166" s="178">
        <f>ROUND(I166*H166,2)</f>
        <v>0</v>
      </c>
      <c r="K166" s="174" t="s">
        <v>109</v>
      </c>
      <c r="L166" s="179"/>
      <c r="M166" s="180" t="s">
        <v>19</v>
      </c>
      <c r="N166" s="181" t="s">
        <v>42</v>
      </c>
      <c r="O166" s="80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110</v>
      </c>
      <c r="AT166" s="184" t="s">
        <v>105</v>
      </c>
      <c r="AU166" s="184" t="s">
        <v>71</v>
      </c>
      <c r="AY166" s="13" t="s">
        <v>111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3" t="s">
        <v>79</v>
      </c>
      <c r="BK166" s="185">
        <f>ROUND(I166*H166,2)</f>
        <v>0</v>
      </c>
      <c r="BL166" s="13" t="s">
        <v>112</v>
      </c>
      <c r="BM166" s="184" t="s">
        <v>454</v>
      </c>
    </row>
    <row r="167" s="2" customFormat="1" ht="16.5" customHeight="1">
      <c r="A167" s="34"/>
      <c r="B167" s="35"/>
      <c r="C167" s="172" t="s">
        <v>455</v>
      </c>
      <c r="D167" s="172" t="s">
        <v>105</v>
      </c>
      <c r="E167" s="173" t="s">
        <v>456</v>
      </c>
      <c r="F167" s="174" t="s">
        <v>457</v>
      </c>
      <c r="G167" s="175" t="s">
        <v>146</v>
      </c>
      <c r="H167" s="176">
        <v>15</v>
      </c>
      <c r="I167" s="177"/>
      <c r="J167" s="178">
        <f>ROUND(I167*H167,2)</f>
        <v>0</v>
      </c>
      <c r="K167" s="174" t="s">
        <v>109</v>
      </c>
      <c r="L167" s="179"/>
      <c r="M167" s="180" t="s">
        <v>19</v>
      </c>
      <c r="N167" s="181" t="s">
        <v>42</v>
      </c>
      <c r="O167" s="80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110</v>
      </c>
      <c r="AT167" s="184" t="s">
        <v>105</v>
      </c>
      <c r="AU167" s="184" t="s">
        <v>71</v>
      </c>
      <c r="AY167" s="13" t="s">
        <v>111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3" t="s">
        <v>79</v>
      </c>
      <c r="BK167" s="185">
        <f>ROUND(I167*H167,2)</f>
        <v>0</v>
      </c>
      <c r="BL167" s="13" t="s">
        <v>112</v>
      </c>
      <c r="BM167" s="184" t="s">
        <v>458</v>
      </c>
    </row>
    <row r="168" s="2" customFormat="1" ht="16.5" customHeight="1">
      <c r="A168" s="34"/>
      <c r="B168" s="35"/>
      <c r="C168" s="172" t="s">
        <v>459</v>
      </c>
      <c r="D168" s="172" t="s">
        <v>105</v>
      </c>
      <c r="E168" s="173" t="s">
        <v>460</v>
      </c>
      <c r="F168" s="174" t="s">
        <v>461</v>
      </c>
      <c r="G168" s="175" t="s">
        <v>146</v>
      </c>
      <c r="H168" s="176">
        <v>30</v>
      </c>
      <c r="I168" s="177"/>
      <c r="J168" s="178">
        <f>ROUND(I168*H168,2)</f>
        <v>0</v>
      </c>
      <c r="K168" s="174" t="s">
        <v>109</v>
      </c>
      <c r="L168" s="179"/>
      <c r="M168" s="180" t="s">
        <v>19</v>
      </c>
      <c r="N168" s="181" t="s">
        <v>42</v>
      </c>
      <c r="O168" s="80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110</v>
      </c>
      <c r="AT168" s="184" t="s">
        <v>105</v>
      </c>
      <c r="AU168" s="184" t="s">
        <v>71</v>
      </c>
      <c r="AY168" s="13" t="s">
        <v>111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3" t="s">
        <v>79</v>
      </c>
      <c r="BK168" s="185">
        <f>ROUND(I168*H168,2)</f>
        <v>0</v>
      </c>
      <c r="BL168" s="13" t="s">
        <v>112</v>
      </c>
      <c r="BM168" s="184" t="s">
        <v>462</v>
      </c>
    </row>
    <row r="169" s="2" customFormat="1" ht="16.5" customHeight="1">
      <c r="A169" s="34"/>
      <c r="B169" s="35"/>
      <c r="C169" s="172" t="s">
        <v>463</v>
      </c>
      <c r="D169" s="172" t="s">
        <v>105</v>
      </c>
      <c r="E169" s="173" t="s">
        <v>464</v>
      </c>
      <c r="F169" s="174" t="s">
        <v>465</v>
      </c>
      <c r="G169" s="175" t="s">
        <v>146</v>
      </c>
      <c r="H169" s="176">
        <v>9</v>
      </c>
      <c r="I169" s="177"/>
      <c r="J169" s="178">
        <f>ROUND(I169*H169,2)</f>
        <v>0</v>
      </c>
      <c r="K169" s="174" t="s">
        <v>109</v>
      </c>
      <c r="L169" s="179"/>
      <c r="M169" s="180" t="s">
        <v>19</v>
      </c>
      <c r="N169" s="181" t="s">
        <v>42</v>
      </c>
      <c r="O169" s="80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110</v>
      </c>
      <c r="AT169" s="184" t="s">
        <v>105</v>
      </c>
      <c r="AU169" s="184" t="s">
        <v>71</v>
      </c>
      <c r="AY169" s="13" t="s">
        <v>111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3" t="s">
        <v>79</v>
      </c>
      <c r="BK169" s="185">
        <f>ROUND(I169*H169,2)</f>
        <v>0</v>
      </c>
      <c r="BL169" s="13" t="s">
        <v>112</v>
      </c>
      <c r="BM169" s="184" t="s">
        <v>466</v>
      </c>
    </row>
    <row r="170" s="2" customFormat="1" ht="21.75" customHeight="1">
      <c r="A170" s="34"/>
      <c r="B170" s="35"/>
      <c r="C170" s="172" t="s">
        <v>467</v>
      </c>
      <c r="D170" s="172" t="s">
        <v>105</v>
      </c>
      <c r="E170" s="173" t="s">
        <v>468</v>
      </c>
      <c r="F170" s="174" t="s">
        <v>469</v>
      </c>
      <c r="G170" s="175" t="s">
        <v>146</v>
      </c>
      <c r="H170" s="176">
        <v>3</v>
      </c>
      <c r="I170" s="177"/>
      <c r="J170" s="178">
        <f>ROUND(I170*H170,2)</f>
        <v>0</v>
      </c>
      <c r="K170" s="174" t="s">
        <v>109</v>
      </c>
      <c r="L170" s="179"/>
      <c r="M170" s="180" t="s">
        <v>19</v>
      </c>
      <c r="N170" s="181" t="s">
        <v>42</v>
      </c>
      <c r="O170" s="80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110</v>
      </c>
      <c r="AT170" s="184" t="s">
        <v>105</v>
      </c>
      <c r="AU170" s="184" t="s">
        <v>71</v>
      </c>
      <c r="AY170" s="13" t="s">
        <v>111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3" t="s">
        <v>79</v>
      </c>
      <c r="BK170" s="185">
        <f>ROUND(I170*H170,2)</f>
        <v>0</v>
      </c>
      <c r="BL170" s="13" t="s">
        <v>112</v>
      </c>
      <c r="BM170" s="184" t="s">
        <v>470</v>
      </c>
    </row>
    <row r="171" s="2" customFormat="1" ht="16.5" customHeight="1">
      <c r="A171" s="34"/>
      <c r="B171" s="35"/>
      <c r="C171" s="172" t="s">
        <v>471</v>
      </c>
      <c r="D171" s="172" t="s">
        <v>105</v>
      </c>
      <c r="E171" s="173" t="s">
        <v>472</v>
      </c>
      <c r="F171" s="174" t="s">
        <v>473</v>
      </c>
      <c r="G171" s="175" t="s">
        <v>108</v>
      </c>
      <c r="H171" s="176">
        <v>100</v>
      </c>
      <c r="I171" s="177"/>
      <c r="J171" s="178">
        <f>ROUND(I171*H171,2)</f>
        <v>0</v>
      </c>
      <c r="K171" s="174" t="s">
        <v>109</v>
      </c>
      <c r="L171" s="179"/>
      <c r="M171" s="180" t="s">
        <v>19</v>
      </c>
      <c r="N171" s="181" t="s">
        <v>42</v>
      </c>
      <c r="O171" s="80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110</v>
      </c>
      <c r="AT171" s="184" t="s">
        <v>105</v>
      </c>
      <c r="AU171" s="184" t="s">
        <v>71</v>
      </c>
      <c r="AY171" s="13" t="s">
        <v>111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3" t="s">
        <v>79</v>
      </c>
      <c r="BK171" s="185">
        <f>ROUND(I171*H171,2)</f>
        <v>0</v>
      </c>
      <c r="BL171" s="13" t="s">
        <v>112</v>
      </c>
      <c r="BM171" s="184" t="s">
        <v>474</v>
      </c>
    </row>
    <row r="172" s="2" customFormat="1" ht="16.5" customHeight="1">
      <c r="A172" s="34"/>
      <c r="B172" s="35"/>
      <c r="C172" s="172" t="s">
        <v>475</v>
      </c>
      <c r="D172" s="172" t="s">
        <v>105</v>
      </c>
      <c r="E172" s="173" t="s">
        <v>476</v>
      </c>
      <c r="F172" s="174" t="s">
        <v>477</v>
      </c>
      <c r="G172" s="175" t="s">
        <v>108</v>
      </c>
      <c r="H172" s="176">
        <v>40</v>
      </c>
      <c r="I172" s="177"/>
      <c r="J172" s="178">
        <f>ROUND(I172*H172,2)</f>
        <v>0</v>
      </c>
      <c r="K172" s="174" t="s">
        <v>109</v>
      </c>
      <c r="L172" s="179"/>
      <c r="M172" s="180" t="s">
        <v>19</v>
      </c>
      <c r="N172" s="181" t="s">
        <v>42</v>
      </c>
      <c r="O172" s="80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110</v>
      </c>
      <c r="AT172" s="184" t="s">
        <v>105</v>
      </c>
      <c r="AU172" s="184" t="s">
        <v>71</v>
      </c>
      <c r="AY172" s="13" t="s">
        <v>111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3" t="s">
        <v>79</v>
      </c>
      <c r="BK172" s="185">
        <f>ROUND(I172*H172,2)</f>
        <v>0</v>
      </c>
      <c r="BL172" s="13" t="s">
        <v>112</v>
      </c>
      <c r="BM172" s="184" t="s">
        <v>478</v>
      </c>
    </row>
    <row r="173" s="2" customFormat="1" ht="16.5" customHeight="1">
      <c r="A173" s="34"/>
      <c r="B173" s="35"/>
      <c r="C173" s="172" t="s">
        <v>479</v>
      </c>
      <c r="D173" s="172" t="s">
        <v>105</v>
      </c>
      <c r="E173" s="173" t="s">
        <v>480</v>
      </c>
      <c r="F173" s="174" t="s">
        <v>481</v>
      </c>
      <c r="G173" s="175" t="s">
        <v>108</v>
      </c>
      <c r="H173" s="176">
        <v>20</v>
      </c>
      <c r="I173" s="177"/>
      <c r="J173" s="178">
        <f>ROUND(I173*H173,2)</f>
        <v>0</v>
      </c>
      <c r="K173" s="174" t="s">
        <v>109</v>
      </c>
      <c r="L173" s="179"/>
      <c r="M173" s="180" t="s">
        <v>19</v>
      </c>
      <c r="N173" s="181" t="s">
        <v>42</v>
      </c>
      <c r="O173" s="80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110</v>
      </c>
      <c r="AT173" s="184" t="s">
        <v>105</v>
      </c>
      <c r="AU173" s="184" t="s">
        <v>71</v>
      </c>
      <c r="AY173" s="13" t="s">
        <v>111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3" t="s">
        <v>79</v>
      </c>
      <c r="BK173" s="185">
        <f>ROUND(I173*H173,2)</f>
        <v>0</v>
      </c>
      <c r="BL173" s="13" t="s">
        <v>112</v>
      </c>
      <c r="BM173" s="184" t="s">
        <v>482</v>
      </c>
    </row>
    <row r="174" s="2" customFormat="1" ht="16.5" customHeight="1">
      <c r="A174" s="34"/>
      <c r="B174" s="35"/>
      <c r="C174" s="172" t="s">
        <v>483</v>
      </c>
      <c r="D174" s="172" t="s">
        <v>105</v>
      </c>
      <c r="E174" s="173" t="s">
        <v>484</v>
      </c>
      <c r="F174" s="174" t="s">
        <v>485</v>
      </c>
      <c r="G174" s="175" t="s">
        <v>108</v>
      </c>
      <c r="H174" s="176">
        <v>5</v>
      </c>
      <c r="I174" s="177"/>
      <c r="J174" s="178">
        <f>ROUND(I174*H174,2)</f>
        <v>0</v>
      </c>
      <c r="K174" s="174" t="s">
        <v>109</v>
      </c>
      <c r="L174" s="179"/>
      <c r="M174" s="180" t="s">
        <v>19</v>
      </c>
      <c r="N174" s="181" t="s">
        <v>42</v>
      </c>
      <c r="O174" s="80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110</v>
      </c>
      <c r="AT174" s="184" t="s">
        <v>105</v>
      </c>
      <c r="AU174" s="184" t="s">
        <v>71</v>
      </c>
      <c r="AY174" s="13" t="s">
        <v>111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3" t="s">
        <v>79</v>
      </c>
      <c r="BK174" s="185">
        <f>ROUND(I174*H174,2)</f>
        <v>0</v>
      </c>
      <c r="BL174" s="13" t="s">
        <v>112</v>
      </c>
      <c r="BM174" s="184" t="s">
        <v>486</v>
      </c>
    </row>
    <row r="175" s="2" customFormat="1" ht="16.5" customHeight="1">
      <c r="A175" s="34"/>
      <c r="B175" s="35"/>
      <c r="C175" s="172" t="s">
        <v>487</v>
      </c>
      <c r="D175" s="172" t="s">
        <v>105</v>
      </c>
      <c r="E175" s="173" t="s">
        <v>488</v>
      </c>
      <c r="F175" s="174" t="s">
        <v>489</v>
      </c>
      <c r="G175" s="175" t="s">
        <v>108</v>
      </c>
      <c r="H175" s="176">
        <v>350</v>
      </c>
      <c r="I175" s="177"/>
      <c r="J175" s="178">
        <f>ROUND(I175*H175,2)</f>
        <v>0</v>
      </c>
      <c r="K175" s="174" t="s">
        <v>109</v>
      </c>
      <c r="L175" s="179"/>
      <c r="M175" s="180" t="s">
        <v>19</v>
      </c>
      <c r="N175" s="181" t="s">
        <v>42</v>
      </c>
      <c r="O175" s="80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110</v>
      </c>
      <c r="AT175" s="184" t="s">
        <v>105</v>
      </c>
      <c r="AU175" s="184" t="s">
        <v>71</v>
      </c>
      <c r="AY175" s="13" t="s">
        <v>111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3" t="s">
        <v>79</v>
      </c>
      <c r="BK175" s="185">
        <f>ROUND(I175*H175,2)</f>
        <v>0</v>
      </c>
      <c r="BL175" s="13" t="s">
        <v>112</v>
      </c>
      <c r="BM175" s="184" t="s">
        <v>490</v>
      </c>
    </row>
    <row r="176" s="2" customFormat="1" ht="16.5" customHeight="1">
      <c r="A176" s="34"/>
      <c r="B176" s="35"/>
      <c r="C176" s="172" t="s">
        <v>491</v>
      </c>
      <c r="D176" s="172" t="s">
        <v>105</v>
      </c>
      <c r="E176" s="173" t="s">
        <v>492</v>
      </c>
      <c r="F176" s="174" t="s">
        <v>493</v>
      </c>
      <c r="G176" s="175" t="s">
        <v>108</v>
      </c>
      <c r="H176" s="176">
        <v>140</v>
      </c>
      <c r="I176" s="177"/>
      <c r="J176" s="178">
        <f>ROUND(I176*H176,2)</f>
        <v>0</v>
      </c>
      <c r="K176" s="174" t="s">
        <v>109</v>
      </c>
      <c r="L176" s="179"/>
      <c r="M176" s="180" t="s">
        <v>19</v>
      </c>
      <c r="N176" s="181" t="s">
        <v>42</v>
      </c>
      <c r="O176" s="80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110</v>
      </c>
      <c r="AT176" s="184" t="s">
        <v>105</v>
      </c>
      <c r="AU176" s="184" t="s">
        <v>71</v>
      </c>
      <c r="AY176" s="13" t="s">
        <v>111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3" t="s">
        <v>79</v>
      </c>
      <c r="BK176" s="185">
        <f>ROUND(I176*H176,2)</f>
        <v>0</v>
      </c>
      <c r="BL176" s="13" t="s">
        <v>112</v>
      </c>
      <c r="BM176" s="184" t="s">
        <v>494</v>
      </c>
    </row>
    <row r="177" s="2" customFormat="1" ht="16.5" customHeight="1">
      <c r="A177" s="34"/>
      <c r="B177" s="35"/>
      <c r="C177" s="172" t="s">
        <v>495</v>
      </c>
      <c r="D177" s="172" t="s">
        <v>105</v>
      </c>
      <c r="E177" s="173" t="s">
        <v>496</v>
      </c>
      <c r="F177" s="174" t="s">
        <v>497</v>
      </c>
      <c r="G177" s="175" t="s">
        <v>108</v>
      </c>
      <c r="H177" s="176">
        <v>140</v>
      </c>
      <c r="I177" s="177"/>
      <c r="J177" s="178">
        <f>ROUND(I177*H177,2)</f>
        <v>0</v>
      </c>
      <c r="K177" s="174" t="s">
        <v>109</v>
      </c>
      <c r="L177" s="179"/>
      <c r="M177" s="180" t="s">
        <v>19</v>
      </c>
      <c r="N177" s="181" t="s">
        <v>42</v>
      </c>
      <c r="O177" s="80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110</v>
      </c>
      <c r="AT177" s="184" t="s">
        <v>105</v>
      </c>
      <c r="AU177" s="184" t="s">
        <v>71</v>
      </c>
      <c r="AY177" s="13" t="s">
        <v>111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3" t="s">
        <v>79</v>
      </c>
      <c r="BK177" s="185">
        <f>ROUND(I177*H177,2)</f>
        <v>0</v>
      </c>
      <c r="BL177" s="13" t="s">
        <v>112</v>
      </c>
      <c r="BM177" s="184" t="s">
        <v>498</v>
      </c>
    </row>
    <row r="178" s="2" customFormat="1" ht="24.15" customHeight="1">
      <c r="A178" s="34"/>
      <c r="B178" s="35"/>
      <c r="C178" s="172" t="s">
        <v>499</v>
      </c>
      <c r="D178" s="172" t="s">
        <v>105</v>
      </c>
      <c r="E178" s="173" t="s">
        <v>500</v>
      </c>
      <c r="F178" s="174" t="s">
        <v>501</v>
      </c>
      <c r="G178" s="175" t="s">
        <v>108</v>
      </c>
      <c r="H178" s="176">
        <v>180</v>
      </c>
      <c r="I178" s="177"/>
      <c r="J178" s="178">
        <f>ROUND(I178*H178,2)</f>
        <v>0</v>
      </c>
      <c r="K178" s="174" t="s">
        <v>109</v>
      </c>
      <c r="L178" s="179"/>
      <c r="M178" s="180" t="s">
        <v>19</v>
      </c>
      <c r="N178" s="181" t="s">
        <v>42</v>
      </c>
      <c r="O178" s="80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110</v>
      </c>
      <c r="AT178" s="184" t="s">
        <v>105</v>
      </c>
      <c r="AU178" s="184" t="s">
        <v>71</v>
      </c>
      <c r="AY178" s="13" t="s">
        <v>111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3" t="s">
        <v>79</v>
      </c>
      <c r="BK178" s="185">
        <f>ROUND(I178*H178,2)</f>
        <v>0</v>
      </c>
      <c r="BL178" s="13" t="s">
        <v>112</v>
      </c>
      <c r="BM178" s="184" t="s">
        <v>502</v>
      </c>
    </row>
    <row r="179" s="2" customFormat="1" ht="24.15" customHeight="1">
      <c r="A179" s="34"/>
      <c r="B179" s="35"/>
      <c r="C179" s="172" t="s">
        <v>503</v>
      </c>
      <c r="D179" s="172" t="s">
        <v>105</v>
      </c>
      <c r="E179" s="173" t="s">
        <v>504</v>
      </c>
      <c r="F179" s="174" t="s">
        <v>505</v>
      </c>
      <c r="G179" s="175" t="s">
        <v>108</v>
      </c>
      <c r="H179" s="176">
        <v>220</v>
      </c>
      <c r="I179" s="177"/>
      <c r="J179" s="178">
        <f>ROUND(I179*H179,2)</f>
        <v>0</v>
      </c>
      <c r="K179" s="174" t="s">
        <v>109</v>
      </c>
      <c r="L179" s="179"/>
      <c r="M179" s="180" t="s">
        <v>19</v>
      </c>
      <c r="N179" s="181" t="s">
        <v>42</v>
      </c>
      <c r="O179" s="80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110</v>
      </c>
      <c r="AT179" s="184" t="s">
        <v>105</v>
      </c>
      <c r="AU179" s="184" t="s">
        <v>71</v>
      </c>
      <c r="AY179" s="13" t="s">
        <v>111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3" t="s">
        <v>79</v>
      </c>
      <c r="BK179" s="185">
        <f>ROUND(I179*H179,2)</f>
        <v>0</v>
      </c>
      <c r="BL179" s="13" t="s">
        <v>112</v>
      </c>
      <c r="BM179" s="184" t="s">
        <v>506</v>
      </c>
    </row>
    <row r="180" s="2" customFormat="1" ht="24.15" customHeight="1">
      <c r="A180" s="34"/>
      <c r="B180" s="35"/>
      <c r="C180" s="172" t="s">
        <v>507</v>
      </c>
      <c r="D180" s="172" t="s">
        <v>105</v>
      </c>
      <c r="E180" s="173" t="s">
        <v>508</v>
      </c>
      <c r="F180" s="174" t="s">
        <v>509</v>
      </c>
      <c r="G180" s="175" t="s">
        <v>108</v>
      </c>
      <c r="H180" s="176">
        <v>200</v>
      </c>
      <c r="I180" s="177"/>
      <c r="J180" s="178">
        <f>ROUND(I180*H180,2)</f>
        <v>0</v>
      </c>
      <c r="K180" s="174" t="s">
        <v>109</v>
      </c>
      <c r="L180" s="179"/>
      <c r="M180" s="180" t="s">
        <v>19</v>
      </c>
      <c r="N180" s="181" t="s">
        <v>42</v>
      </c>
      <c r="O180" s="80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110</v>
      </c>
      <c r="AT180" s="184" t="s">
        <v>105</v>
      </c>
      <c r="AU180" s="184" t="s">
        <v>71</v>
      </c>
      <c r="AY180" s="13" t="s">
        <v>111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3" t="s">
        <v>79</v>
      </c>
      <c r="BK180" s="185">
        <f>ROUND(I180*H180,2)</f>
        <v>0</v>
      </c>
      <c r="BL180" s="13" t="s">
        <v>112</v>
      </c>
      <c r="BM180" s="184" t="s">
        <v>510</v>
      </c>
    </row>
    <row r="181" s="2" customFormat="1" ht="16.5" customHeight="1">
      <c r="A181" s="34"/>
      <c r="B181" s="35"/>
      <c r="C181" s="172" t="s">
        <v>511</v>
      </c>
      <c r="D181" s="172" t="s">
        <v>105</v>
      </c>
      <c r="E181" s="173" t="s">
        <v>512</v>
      </c>
      <c r="F181" s="174" t="s">
        <v>513</v>
      </c>
      <c r="G181" s="175" t="s">
        <v>108</v>
      </c>
      <c r="H181" s="176">
        <v>230</v>
      </c>
      <c r="I181" s="177"/>
      <c r="J181" s="178">
        <f>ROUND(I181*H181,2)</f>
        <v>0</v>
      </c>
      <c r="K181" s="174" t="s">
        <v>109</v>
      </c>
      <c r="L181" s="179"/>
      <c r="M181" s="180" t="s">
        <v>19</v>
      </c>
      <c r="N181" s="181" t="s">
        <v>42</v>
      </c>
      <c r="O181" s="80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110</v>
      </c>
      <c r="AT181" s="184" t="s">
        <v>105</v>
      </c>
      <c r="AU181" s="184" t="s">
        <v>71</v>
      </c>
      <c r="AY181" s="13" t="s">
        <v>111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3" t="s">
        <v>79</v>
      </c>
      <c r="BK181" s="185">
        <f>ROUND(I181*H181,2)</f>
        <v>0</v>
      </c>
      <c r="BL181" s="13" t="s">
        <v>112</v>
      </c>
      <c r="BM181" s="184" t="s">
        <v>514</v>
      </c>
    </row>
    <row r="182" s="2" customFormat="1" ht="21.75" customHeight="1">
      <c r="A182" s="34"/>
      <c r="B182" s="35"/>
      <c r="C182" s="172" t="s">
        <v>515</v>
      </c>
      <c r="D182" s="172" t="s">
        <v>105</v>
      </c>
      <c r="E182" s="173" t="s">
        <v>516</v>
      </c>
      <c r="F182" s="174" t="s">
        <v>517</v>
      </c>
      <c r="G182" s="175" t="s">
        <v>108</v>
      </c>
      <c r="H182" s="176">
        <v>150</v>
      </c>
      <c r="I182" s="177"/>
      <c r="J182" s="178">
        <f>ROUND(I182*H182,2)</f>
        <v>0</v>
      </c>
      <c r="K182" s="174" t="s">
        <v>109</v>
      </c>
      <c r="L182" s="179"/>
      <c r="M182" s="180" t="s">
        <v>19</v>
      </c>
      <c r="N182" s="181" t="s">
        <v>42</v>
      </c>
      <c r="O182" s="80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110</v>
      </c>
      <c r="AT182" s="184" t="s">
        <v>105</v>
      </c>
      <c r="AU182" s="184" t="s">
        <v>71</v>
      </c>
      <c r="AY182" s="13" t="s">
        <v>111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3" t="s">
        <v>79</v>
      </c>
      <c r="BK182" s="185">
        <f>ROUND(I182*H182,2)</f>
        <v>0</v>
      </c>
      <c r="BL182" s="13" t="s">
        <v>112</v>
      </c>
      <c r="BM182" s="184" t="s">
        <v>518</v>
      </c>
    </row>
    <row r="183" s="2" customFormat="1" ht="21.75" customHeight="1">
      <c r="A183" s="34"/>
      <c r="B183" s="35"/>
      <c r="C183" s="172" t="s">
        <v>519</v>
      </c>
      <c r="D183" s="172" t="s">
        <v>105</v>
      </c>
      <c r="E183" s="173" t="s">
        <v>520</v>
      </c>
      <c r="F183" s="174" t="s">
        <v>521</v>
      </c>
      <c r="G183" s="175" t="s">
        <v>108</v>
      </c>
      <c r="H183" s="176">
        <v>1600</v>
      </c>
      <c r="I183" s="177"/>
      <c r="J183" s="178">
        <f>ROUND(I183*H183,2)</f>
        <v>0</v>
      </c>
      <c r="K183" s="174" t="s">
        <v>109</v>
      </c>
      <c r="L183" s="179"/>
      <c r="M183" s="180" t="s">
        <v>19</v>
      </c>
      <c r="N183" s="181" t="s">
        <v>42</v>
      </c>
      <c r="O183" s="80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110</v>
      </c>
      <c r="AT183" s="184" t="s">
        <v>105</v>
      </c>
      <c r="AU183" s="184" t="s">
        <v>71</v>
      </c>
      <c r="AY183" s="13" t="s">
        <v>111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3" t="s">
        <v>79</v>
      </c>
      <c r="BK183" s="185">
        <f>ROUND(I183*H183,2)</f>
        <v>0</v>
      </c>
      <c r="BL183" s="13" t="s">
        <v>112</v>
      </c>
      <c r="BM183" s="184" t="s">
        <v>522</v>
      </c>
    </row>
    <row r="184" s="2" customFormat="1" ht="21.75" customHeight="1">
      <c r="A184" s="34"/>
      <c r="B184" s="35"/>
      <c r="C184" s="172" t="s">
        <v>523</v>
      </c>
      <c r="D184" s="172" t="s">
        <v>105</v>
      </c>
      <c r="E184" s="173" t="s">
        <v>524</v>
      </c>
      <c r="F184" s="174" t="s">
        <v>525</v>
      </c>
      <c r="G184" s="175" t="s">
        <v>108</v>
      </c>
      <c r="H184" s="176">
        <v>1500</v>
      </c>
      <c r="I184" s="177"/>
      <c r="J184" s="178">
        <f>ROUND(I184*H184,2)</f>
        <v>0</v>
      </c>
      <c r="K184" s="174" t="s">
        <v>109</v>
      </c>
      <c r="L184" s="179"/>
      <c r="M184" s="180" t="s">
        <v>19</v>
      </c>
      <c r="N184" s="181" t="s">
        <v>42</v>
      </c>
      <c r="O184" s="80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110</v>
      </c>
      <c r="AT184" s="184" t="s">
        <v>105</v>
      </c>
      <c r="AU184" s="184" t="s">
        <v>71</v>
      </c>
      <c r="AY184" s="13" t="s">
        <v>111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3" t="s">
        <v>79</v>
      </c>
      <c r="BK184" s="185">
        <f>ROUND(I184*H184,2)</f>
        <v>0</v>
      </c>
      <c r="BL184" s="13" t="s">
        <v>112</v>
      </c>
      <c r="BM184" s="184" t="s">
        <v>526</v>
      </c>
    </row>
    <row r="185" s="2" customFormat="1" ht="21.75" customHeight="1">
      <c r="A185" s="34"/>
      <c r="B185" s="35"/>
      <c r="C185" s="172" t="s">
        <v>527</v>
      </c>
      <c r="D185" s="172" t="s">
        <v>105</v>
      </c>
      <c r="E185" s="173" t="s">
        <v>528</v>
      </c>
      <c r="F185" s="174" t="s">
        <v>529</v>
      </c>
      <c r="G185" s="175" t="s">
        <v>108</v>
      </c>
      <c r="H185" s="176">
        <v>10</v>
      </c>
      <c r="I185" s="177"/>
      <c r="J185" s="178">
        <f>ROUND(I185*H185,2)</f>
        <v>0</v>
      </c>
      <c r="K185" s="174" t="s">
        <v>109</v>
      </c>
      <c r="L185" s="179"/>
      <c r="M185" s="180" t="s">
        <v>19</v>
      </c>
      <c r="N185" s="181" t="s">
        <v>42</v>
      </c>
      <c r="O185" s="80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110</v>
      </c>
      <c r="AT185" s="184" t="s">
        <v>105</v>
      </c>
      <c r="AU185" s="184" t="s">
        <v>71</v>
      </c>
      <c r="AY185" s="13" t="s">
        <v>111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3" t="s">
        <v>79</v>
      </c>
      <c r="BK185" s="185">
        <f>ROUND(I185*H185,2)</f>
        <v>0</v>
      </c>
      <c r="BL185" s="13" t="s">
        <v>112</v>
      </c>
      <c r="BM185" s="184" t="s">
        <v>530</v>
      </c>
    </row>
    <row r="186" s="2" customFormat="1" ht="21.75" customHeight="1">
      <c r="A186" s="34"/>
      <c r="B186" s="35"/>
      <c r="C186" s="172" t="s">
        <v>531</v>
      </c>
      <c r="D186" s="172" t="s">
        <v>105</v>
      </c>
      <c r="E186" s="173" t="s">
        <v>532</v>
      </c>
      <c r="F186" s="174" t="s">
        <v>533</v>
      </c>
      <c r="G186" s="175" t="s">
        <v>108</v>
      </c>
      <c r="H186" s="176">
        <v>10</v>
      </c>
      <c r="I186" s="177"/>
      <c r="J186" s="178">
        <f>ROUND(I186*H186,2)</f>
        <v>0</v>
      </c>
      <c r="K186" s="174" t="s">
        <v>109</v>
      </c>
      <c r="L186" s="179"/>
      <c r="M186" s="180" t="s">
        <v>19</v>
      </c>
      <c r="N186" s="181" t="s">
        <v>42</v>
      </c>
      <c r="O186" s="80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110</v>
      </c>
      <c r="AT186" s="184" t="s">
        <v>105</v>
      </c>
      <c r="AU186" s="184" t="s">
        <v>71</v>
      </c>
      <c r="AY186" s="13" t="s">
        <v>111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3" t="s">
        <v>79</v>
      </c>
      <c r="BK186" s="185">
        <f>ROUND(I186*H186,2)</f>
        <v>0</v>
      </c>
      <c r="BL186" s="13" t="s">
        <v>112</v>
      </c>
      <c r="BM186" s="184" t="s">
        <v>534</v>
      </c>
    </row>
    <row r="187" s="2" customFormat="1" ht="21.75" customHeight="1">
      <c r="A187" s="34"/>
      <c r="B187" s="35"/>
      <c r="C187" s="172" t="s">
        <v>535</v>
      </c>
      <c r="D187" s="172" t="s">
        <v>105</v>
      </c>
      <c r="E187" s="173" t="s">
        <v>536</v>
      </c>
      <c r="F187" s="174" t="s">
        <v>537</v>
      </c>
      <c r="G187" s="175" t="s">
        <v>108</v>
      </c>
      <c r="H187" s="176">
        <v>50</v>
      </c>
      <c r="I187" s="177"/>
      <c r="J187" s="178">
        <f>ROUND(I187*H187,2)</f>
        <v>0</v>
      </c>
      <c r="K187" s="174" t="s">
        <v>109</v>
      </c>
      <c r="L187" s="179"/>
      <c r="M187" s="180" t="s">
        <v>19</v>
      </c>
      <c r="N187" s="181" t="s">
        <v>42</v>
      </c>
      <c r="O187" s="80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110</v>
      </c>
      <c r="AT187" s="184" t="s">
        <v>105</v>
      </c>
      <c r="AU187" s="184" t="s">
        <v>71</v>
      </c>
      <c r="AY187" s="13" t="s">
        <v>111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3" t="s">
        <v>79</v>
      </c>
      <c r="BK187" s="185">
        <f>ROUND(I187*H187,2)</f>
        <v>0</v>
      </c>
      <c r="BL187" s="13" t="s">
        <v>112</v>
      </c>
      <c r="BM187" s="184" t="s">
        <v>538</v>
      </c>
    </row>
    <row r="188" s="2" customFormat="1" ht="21.75" customHeight="1">
      <c r="A188" s="34"/>
      <c r="B188" s="35"/>
      <c r="C188" s="172" t="s">
        <v>539</v>
      </c>
      <c r="D188" s="172" t="s">
        <v>105</v>
      </c>
      <c r="E188" s="173" t="s">
        <v>540</v>
      </c>
      <c r="F188" s="174" t="s">
        <v>541</v>
      </c>
      <c r="G188" s="175" t="s">
        <v>108</v>
      </c>
      <c r="H188" s="176">
        <v>30</v>
      </c>
      <c r="I188" s="177"/>
      <c r="J188" s="178">
        <f>ROUND(I188*H188,2)</f>
        <v>0</v>
      </c>
      <c r="K188" s="174" t="s">
        <v>109</v>
      </c>
      <c r="L188" s="179"/>
      <c r="M188" s="180" t="s">
        <v>19</v>
      </c>
      <c r="N188" s="181" t="s">
        <v>42</v>
      </c>
      <c r="O188" s="80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110</v>
      </c>
      <c r="AT188" s="184" t="s">
        <v>105</v>
      </c>
      <c r="AU188" s="184" t="s">
        <v>71</v>
      </c>
      <c r="AY188" s="13" t="s">
        <v>111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3" t="s">
        <v>79</v>
      </c>
      <c r="BK188" s="185">
        <f>ROUND(I188*H188,2)</f>
        <v>0</v>
      </c>
      <c r="BL188" s="13" t="s">
        <v>112</v>
      </c>
      <c r="BM188" s="184" t="s">
        <v>542</v>
      </c>
    </row>
    <row r="189" s="2" customFormat="1" ht="21.75" customHeight="1">
      <c r="A189" s="34"/>
      <c r="B189" s="35"/>
      <c r="C189" s="172" t="s">
        <v>543</v>
      </c>
      <c r="D189" s="172" t="s">
        <v>105</v>
      </c>
      <c r="E189" s="173" t="s">
        <v>544</v>
      </c>
      <c r="F189" s="174" t="s">
        <v>545</v>
      </c>
      <c r="G189" s="175" t="s">
        <v>108</v>
      </c>
      <c r="H189" s="176">
        <v>10</v>
      </c>
      <c r="I189" s="177"/>
      <c r="J189" s="178">
        <f>ROUND(I189*H189,2)</f>
        <v>0</v>
      </c>
      <c r="K189" s="174" t="s">
        <v>109</v>
      </c>
      <c r="L189" s="179"/>
      <c r="M189" s="180" t="s">
        <v>19</v>
      </c>
      <c r="N189" s="181" t="s">
        <v>42</v>
      </c>
      <c r="O189" s="80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110</v>
      </c>
      <c r="AT189" s="184" t="s">
        <v>105</v>
      </c>
      <c r="AU189" s="184" t="s">
        <v>71</v>
      </c>
      <c r="AY189" s="13" t="s">
        <v>111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3" t="s">
        <v>79</v>
      </c>
      <c r="BK189" s="185">
        <f>ROUND(I189*H189,2)</f>
        <v>0</v>
      </c>
      <c r="BL189" s="13" t="s">
        <v>112</v>
      </c>
      <c r="BM189" s="184" t="s">
        <v>546</v>
      </c>
    </row>
    <row r="190" s="2" customFormat="1" ht="16.5" customHeight="1">
      <c r="A190" s="34"/>
      <c r="B190" s="35"/>
      <c r="C190" s="172" t="s">
        <v>547</v>
      </c>
      <c r="D190" s="172" t="s">
        <v>105</v>
      </c>
      <c r="E190" s="173" t="s">
        <v>548</v>
      </c>
      <c r="F190" s="174" t="s">
        <v>549</v>
      </c>
      <c r="G190" s="175" t="s">
        <v>108</v>
      </c>
      <c r="H190" s="176">
        <v>200</v>
      </c>
      <c r="I190" s="177"/>
      <c r="J190" s="178">
        <f>ROUND(I190*H190,2)</f>
        <v>0</v>
      </c>
      <c r="K190" s="174" t="s">
        <v>109</v>
      </c>
      <c r="L190" s="179"/>
      <c r="M190" s="180" t="s">
        <v>19</v>
      </c>
      <c r="N190" s="181" t="s">
        <v>42</v>
      </c>
      <c r="O190" s="80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110</v>
      </c>
      <c r="AT190" s="184" t="s">
        <v>105</v>
      </c>
      <c r="AU190" s="184" t="s">
        <v>71</v>
      </c>
      <c r="AY190" s="13" t="s">
        <v>111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3" t="s">
        <v>79</v>
      </c>
      <c r="BK190" s="185">
        <f>ROUND(I190*H190,2)</f>
        <v>0</v>
      </c>
      <c r="BL190" s="13" t="s">
        <v>112</v>
      </c>
      <c r="BM190" s="184" t="s">
        <v>550</v>
      </c>
    </row>
    <row r="191" s="2" customFormat="1" ht="21.75" customHeight="1">
      <c r="A191" s="34"/>
      <c r="B191" s="35"/>
      <c r="C191" s="172" t="s">
        <v>551</v>
      </c>
      <c r="D191" s="172" t="s">
        <v>105</v>
      </c>
      <c r="E191" s="173" t="s">
        <v>552</v>
      </c>
      <c r="F191" s="174" t="s">
        <v>553</v>
      </c>
      <c r="G191" s="175" t="s">
        <v>108</v>
      </c>
      <c r="H191" s="176">
        <v>40</v>
      </c>
      <c r="I191" s="177"/>
      <c r="J191" s="178">
        <f>ROUND(I191*H191,2)</f>
        <v>0</v>
      </c>
      <c r="K191" s="174" t="s">
        <v>109</v>
      </c>
      <c r="L191" s="179"/>
      <c r="M191" s="180" t="s">
        <v>19</v>
      </c>
      <c r="N191" s="181" t="s">
        <v>42</v>
      </c>
      <c r="O191" s="80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110</v>
      </c>
      <c r="AT191" s="184" t="s">
        <v>105</v>
      </c>
      <c r="AU191" s="184" t="s">
        <v>71</v>
      </c>
      <c r="AY191" s="13" t="s">
        <v>111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3" t="s">
        <v>79</v>
      </c>
      <c r="BK191" s="185">
        <f>ROUND(I191*H191,2)</f>
        <v>0</v>
      </c>
      <c r="BL191" s="13" t="s">
        <v>112</v>
      </c>
      <c r="BM191" s="184" t="s">
        <v>554</v>
      </c>
    </row>
    <row r="192" s="2" customFormat="1" ht="21.75" customHeight="1">
      <c r="A192" s="34"/>
      <c r="B192" s="35"/>
      <c r="C192" s="172" t="s">
        <v>555</v>
      </c>
      <c r="D192" s="172" t="s">
        <v>105</v>
      </c>
      <c r="E192" s="173" t="s">
        <v>556</v>
      </c>
      <c r="F192" s="174" t="s">
        <v>557</v>
      </c>
      <c r="G192" s="175" t="s">
        <v>108</v>
      </c>
      <c r="H192" s="176">
        <v>10</v>
      </c>
      <c r="I192" s="177"/>
      <c r="J192" s="178">
        <f>ROUND(I192*H192,2)</f>
        <v>0</v>
      </c>
      <c r="K192" s="174" t="s">
        <v>109</v>
      </c>
      <c r="L192" s="179"/>
      <c r="M192" s="180" t="s">
        <v>19</v>
      </c>
      <c r="N192" s="181" t="s">
        <v>42</v>
      </c>
      <c r="O192" s="80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110</v>
      </c>
      <c r="AT192" s="184" t="s">
        <v>105</v>
      </c>
      <c r="AU192" s="184" t="s">
        <v>71</v>
      </c>
      <c r="AY192" s="13" t="s">
        <v>111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3" t="s">
        <v>79</v>
      </c>
      <c r="BK192" s="185">
        <f>ROUND(I192*H192,2)</f>
        <v>0</v>
      </c>
      <c r="BL192" s="13" t="s">
        <v>112</v>
      </c>
      <c r="BM192" s="184" t="s">
        <v>558</v>
      </c>
    </row>
    <row r="193" s="2" customFormat="1" ht="21.75" customHeight="1">
      <c r="A193" s="34"/>
      <c r="B193" s="35"/>
      <c r="C193" s="172" t="s">
        <v>559</v>
      </c>
      <c r="D193" s="172" t="s">
        <v>105</v>
      </c>
      <c r="E193" s="173" t="s">
        <v>560</v>
      </c>
      <c r="F193" s="174" t="s">
        <v>561</v>
      </c>
      <c r="G193" s="175" t="s">
        <v>108</v>
      </c>
      <c r="H193" s="176">
        <v>10</v>
      </c>
      <c r="I193" s="177"/>
      <c r="J193" s="178">
        <f>ROUND(I193*H193,2)</f>
        <v>0</v>
      </c>
      <c r="K193" s="174" t="s">
        <v>109</v>
      </c>
      <c r="L193" s="179"/>
      <c r="M193" s="180" t="s">
        <v>19</v>
      </c>
      <c r="N193" s="181" t="s">
        <v>42</v>
      </c>
      <c r="O193" s="80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110</v>
      </c>
      <c r="AT193" s="184" t="s">
        <v>105</v>
      </c>
      <c r="AU193" s="184" t="s">
        <v>71</v>
      </c>
      <c r="AY193" s="13" t="s">
        <v>111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3" t="s">
        <v>79</v>
      </c>
      <c r="BK193" s="185">
        <f>ROUND(I193*H193,2)</f>
        <v>0</v>
      </c>
      <c r="BL193" s="13" t="s">
        <v>112</v>
      </c>
      <c r="BM193" s="184" t="s">
        <v>562</v>
      </c>
    </row>
    <row r="194" s="2" customFormat="1" ht="16.5" customHeight="1">
      <c r="A194" s="34"/>
      <c r="B194" s="35"/>
      <c r="C194" s="172" t="s">
        <v>563</v>
      </c>
      <c r="D194" s="172" t="s">
        <v>105</v>
      </c>
      <c r="E194" s="173" t="s">
        <v>564</v>
      </c>
      <c r="F194" s="174" t="s">
        <v>565</v>
      </c>
      <c r="G194" s="175" t="s">
        <v>108</v>
      </c>
      <c r="H194" s="176">
        <v>80</v>
      </c>
      <c r="I194" s="177"/>
      <c r="J194" s="178">
        <f>ROUND(I194*H194,2)</f>
        <v>0</v>
      </c>
      <c r="K194" s="174" t="s">
        <v>109</v>
      </c>
      <c r="L194" s="179"/>
      <c r="M194" s="180" t="s">
        <v>19</v>
      </c>
      <c r="N194" s="181" t="s">
        <v>42</v>
      </c>
      <c r="O194" s="80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110</v>
      </c>
      <c r="AT194" s="184" t="s">
        <v>105</v>
      </c>
      <c r="AU194" s="184" t="s">
        <v>71</v>
      </c>
      <c r="AY194" s="13" t="s">
        <v>111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3" t="s">
        <v>79</v>
      </c>
      <c r="BK194" s="185">
        <f>ROUND(I194*H194,2)</f>
        <v>0</v>
      </c>
      <c r="BL194" s="13" t="s">
        <v>112</v>
      </c>
      <c r="BM194" s="184" t="s">
        <v>566</v>
      </c>
    </row>
    <row r="195" s="2" customFormat="1" ht="16.5" customHeight="1">
      <c r="A195" s="34"/>
      <c r="B195" s="35"/>
      <c r="C195" s="172" t="s">
        <v>567</v>
      </c>
      <c r="D195" s="172" t="s">
        <v>105</v>
      </c>
      <c r="E195" s="173" t="s">
        <v>568</v>
      </c>
      <c r="F195" s="174" t="s">
        <v>569</v>
      </c>
      <c r="G195" s="175" t="s">
        <v>108</v>
      </c>
      <c r="H195" s="176">
        <v>120</v>
      </c>
      <c r="I195" s="177"/>
      <c r="J195" s="178">
        <f>ROUND(I195*H195,2)</f>
        <v>0</v>
      </c>
      <c r="K195" s="174" t="s">
        <v>109</v>
      </c>
      <c r="L195" s="179"/>
      <c r="M195" s="180" t="s">
        <v>19</v>
      </c>
      <c r="N195" s="181" t="s">
        <v>42</v>
      </c>
      <c r="O195" s="80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110</v>
      </c>
      <c r="AT195" s="184" t="s">
        <v>105</v>
      </c>
      <c r="AU195" s="184" t="s">
        <v>71</v>
      </c>
      <c r="AY195" s="13" t="s">
        <v>111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3" t="s">
        <v>79</v>
      </c>
      <c r="BK195" s="185">
        <f>ROUND(I195*H195,2)</f>
        <v>0</v>
      </c>
      <c r="BL195" s="13" t="s">
        <v>112</v>
      </c>
      <c r="BM195" s="184" t="s">
        <v>570</v>
      </c>
    </row>
    <row r="196" s="2" customFormat="1" ht="21.75" customHeight="1">
      <c r="A196" s="34"/>
      <c r="B196" s="35"/>
      <c r="C196" s="172" t="s">
        <v>571</v>
      </c>
      <c r="D196" s="172" t="s">
        <v>105</v>
      </c>
      <c r="E196" s="173" t="s">
        <v>572</v>
      </c>
      <c r="F196" s="174" t="s">
        <v>573</v>
      </c>
      <c r="G196" s="175" t="s">
        <v>108</v>
      </c>
      <c r="H196" s="176">
        <v>200</v>
      </c>
      <c r="I196" s="177"/>
      <c r="J196" s="178">
        <f>ROUND(I196*H196,2)</f>
        <v>0</v>
      </c>
      <c r="K196" s="174" t="s">
        <v>109</v>
      </c>
      <c r="L196" s="179"/>
      <c r="M196" s="180" t="s">
        <v>19</v>
      </c>
      <c r="N196" s="181" t="s">
        <v>42</v>
      </c>
      <c r="O196" s="80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110</v>
      </c>
      <c r="AT196" s="184" t="s">
        <v>105</v>
      </c>
      <c r="AU196" s="184" t="s">
        <v>71</v>
      </c>
      <c r="AY196" s="13" t="s">
        <v>111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3" t="s">
        <v>79</v>
      </c>
      <c r="BK196" s="185">
        <f>ROUND(I196*H196,2)</f>
        <v>0</v>
      </c>
      <c r="BL196" s="13" t="s">
        <v>112</v>
      </c>
      <c r="BM196" s="184" t="s">
        <v>574</v>
      </c>
    </row>
    <row r="197" s="2" customFormat="1" ht="21.75" customHeight="1">
      <c r="A197" s="34"/>
      <c r="B197" s="35"/>
      <c r="C197" s="172" t="s">
        <v>575</v>
      </c>
      <c r="D197" s="172" t="s">
        <v>105</v>
      </c>
      <c r="E197" s="173" t="s">
        <v>576</v>
      </c>
      <c r="F197" s="174" t="s">
        <v>577</v>
      </c>
      <c r="G197" s="175" t="s">
        <v>108</v>
      </c>
      <c r="H197" s="176">
        <v>250</v>
      </c>
      <c r="I197" s="177"/>
      <c r="J197" s="178">
        <f>ROUND(I197*H197,2)</f>
        <v>0</v>
      </c>
      <c r="K197" s="174" t="s">
        <v>109</v>
      </c>
      <c r="L197" s="179"/>
      <c r="M197" s="180" t="s">
        <v>19</v>
      </c>
      <c r="N197" s="181" t="s">
        <v>42</v>
      </c>
      <c r="O197" s="80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110</v>
      </c>
      <c r="AT197" s="184" t="s">
        <v>105</v>
      </c>
      <c r="AU197" s="184" t="s">
        <v>71</v>
      </c>
      <c r="AY197" s="13" t="s">
        <v>111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3" t="s">
        <v>79</v>
      </c>
      <c r="BK197" s="185">
        <f>ROUND(I197*H197,2)</f>
        <v>0</v>
      </c>
      <c r="BL197" s="13" t="s">
        <v>112</v>
      </c>
      <c r="BM197" s="184" t="s">
        <v>578</v>
      </c>
    </row>
    <row r="198" s="2" customFormat="1" ht="16.5" customHeight="1">
      <c r="A198" s="34"/>
      <c r="B198" s="35"/>
      <c r="C198" s="172" t="s">
        <v>579</v>
      </c>
      <c r="D198" s="172" t="s">
        <v>105</v>
      </c>
      <c r="E198" s="173" t="s">
        <v>580</v>
      </c>
      <c r="F198" s="174" t="s">
        <v>581</v>
      </c>
      <c r="G198" s="175" t="s">
        <v>108</v>
      </c>
      <c r="H198" s="176">
        <v>120</v>
      </c>
      <c r="I198" s="177"/>
      <c r="J198" s="178">
        <f>ROUND(I198*H198,2)</f>
        <v>0</v>
      </c>
      <c r="K198" s="174" t="s">
        <v>109</v>
      </c>
      <c r="L198" s="179"/>
      <c r="M198" s="180" t="s">
        <v>19</v>
      </c>
      <c r="N198" s="181" t="s">
        <v>42</v>
      </c>
      <c r="O198" s="80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4" t="s">
        <v>110</v>
      </c>
      <c r="AT198" s="184" t="s">
        <v>105</v>
      </c>
      <c r="AU198" s="184" t="s">
        <v>71</v>
      </c>
      <c r="AY198" s="13" t="s">
        <v>111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3" t="s">
        <v>79</v>
      </c>
      <c r="BK198" s="185">
        <f>ROUND(I198*H198,2)</f>
        <v>0</v>
      </c>
      <c r="BL198" s="13" t="s">
        <v>112</v>
      </c>
      <c r="BM198" s="184" t="s">
        <v>582</v>
      </c>
    </row>
    <row r="199" s="2" customFormat="1" ht="21.75" customHeight="1">
      <c r="A199" s="34"/>
      <c r="B199" s="35"/>
      <c r="C199" s="172" t="s">
        <v>583</v>
      </c>
      <c r="D199" s="172" t="s">
        <v>105</v>
      </c>
      <c r="E199" s="173" t="s">
        <v>584</v>
      </c>
      <c r="F199" s="174" t="s">
        <v>585</v>
      </c>
      <c r="G199" s="175" t="s">
        <v>108</v>
      </c>
      <c r="H199" s="176">
        <v>10</v>
      </c>
      <c r="I199" s="177"/>
      <c r="J199" s="178">
        <f>ROUND(I199*H199,2)</f>
        <v>0</v>
      </c>
      <c r="K199" s="174" t="s">
        <v>109</v>
      </c>
      <c r="L199" s="179"/>
      <c r="M199" s="180" t="s">
        <v>19</v>
      </c>
      <c r="N199" s="181" t="s">
        <v>42</v>
      </c>
      <c r="O199" s="80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110</v>
      </c>
      <c r="AT199" s="184" t="s">
        <v>105</v>
      </c>
      <c r="AU199" s="184" t="s">
        <v>71</v>
      </c>
      <c r="AY199" s="13" t="s">
        <v>111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3" t="s">
        <v>79</v>
      </c>
      <c r="BK199" s="185">
        <f>ROUND(I199*H199,2)</f>
        <v>0</v>
      </c>
      <c r="BL199" s="13" t="s">
        <v>112</v>
      </c>
      <c r="BM199" s="184" t="s">
        <v>586</v>
      </c>
    </row>
    <row r="200" s="2" customFormat="1" ht="16.5" customHeight="1">
      <c r="A200" s="34"/>
      <c r="B200" s="35"/>
      <c r="C200" s="172" t="s">
        <v>587</v>
      </c>
      <c r="D200" s="172" t="s">
        <v>105</v>
      </c>
      <c r="E200" s="173" t="s">
        <v>588</v>
      </c>
      <c r="F200" s="174" t="s">
        <v>589</v>
      </c>
      <c r="G200" s="175" t="s">
        <v>108</v>
      </c>
      <c r="H200" s="176">
        <v>50</v>
      </c>
      <c r="I200" s="177"/>
      <c r="J200" s="178">
        <f>ROUND(I200*H200,2)</f>
        <v>0</v>
      </c>
      <c r="K200" s="174" t="s">
        <v>109</v>
      </c>
      <c r="L200" s="179"/>
      <c r="M200" s="180" t="s">
        <v>19</v>
      </c>
      <c r="N200" s="181" t="s">
        <v>42</v>
      </c>
      <c r="O200" s="80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110</v>
      </c>
      <c r="AT200" s="184" t="s">
        <v>105</v>
      </c>
      <c r="AU200" s="184" t="s">
        <v>71</v>
      </c>
      <c r="AY200" s="13" t="s">
        <v>111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3" t="s">
        <v>79</v>
      </c>
      <c r="BK200" s="185">
        <f>ROUND(I200*H200,2)</f>
        <v>0</v>
      </c>
      <c r="BL200" s="13" t="s">
        <v>112</v>
      </c>
      <c r="BM200" s="184" t="s">
        <v>590</v>
      </c>
    </row>
    <row r="201" s="2" customFormat="1" ht="21.75" customHeight="1">
      <c r="A201" s="34"/>
      <c r="B201" s="35"/>
      <c r="C201" s="172" t="s">
        <v>591</v>
      </c>
      <c r="D201" s="172" t="s">
        <v>105</v>
      </c>
      <c r="E201" s="173" t="s">
        <v>592</v>
      </c>
      <c r="F201" s="174" t="s">
        <v>593</v>
      </c>
      <c r="G201" s="175" t="s">
        <v>108</v>
      </c>
      <c r="H201" s="176">
        <v>100</v>
      </c>
      <c r="I201" s="177"/>
      <c r="J201" s="178">
        <f>ROUND(I201*H201,2)</f>
        <v>0</v>
      </c>
      <c r="K201" s="174" t="s">
        <v>109</v>
      </c>
      <c r="L201" s="179"/>
      <c r="M201" s="180" t="s">
        <v>19</v>
      </c>
      <c r="N201" s="181" t="s">
        <v>42</v>
      </c>
      <c r="O201" s="80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110</v>
      </c>
      <c r="AT201" s="184" t="s">
        <v>105</v>
      </c>
      <c r="AU201" s="184" t="s">
        <v>71</v>
      </c>
      <c r="AY201" s="13" t="s">
        <v>111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3" t="s">
        <v>79</v>
      </c>
      <c r="BK201" s="185">
        <f>ROUND(I201*H201,2)</f>
        <v>0</v>
      </c>
      <c r="BL201" s="13" t="s">
        <v>112</v>
      </c>
      <c r="BM201" s="184" t="s">
        <v>594</v>
      </c>
    </row>
    <row r="202" s="2" customFormat="1" ht="21.75" customHeight="1">
      <c r="A202" s="34"/>
      <c r="B202" s="35"/>
      <c r="C202" s="172" t="s">
        <v>595</v>
      </c>
      <c r="D202" s="172" t="s">
        <v>105</v>
      </c>
      <c r="E202" s="173" t="s">
        <v>596</v>
      </c>
      <c r="F202" s="174" t="s">
        <v>597</v>
      </c>
      <c r="G202" s="175" t="s">
        <v>108</v>
      </c>
      <c r="H202" s="176">
        <v>160</v>
      </c>
      <c r="I202" s="177"/>
      <c r="J202" s="178">
        <f>ROUND(I202*H202,2)</f>
        <v>0</v>
      </c>
      <c r="K202" s="174" t="s">
        <v>109</v>
      </c>
      <c r="L202" s="179"/>
      <c r="M202" s="180" t="s">
        <v>19</v>
      </c>
      <c r="N202" s="181" t="s">
        <v>42</v>
      </c>
      <c r="O202" s="80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110</v>
      </c>
      <c r="AT202" s="184" t="s">
        <v>105</v>
      </c>
      <c r="AU202" s="184" t="s">
        <v>71</v>
      </c>
      <c r="AY202" s="13" t="s">
        <v>111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3" t="s">
        <v>79</v>
      </c>
      <c r="BK202" s="185">
        <f>ROUND(I202*H202,2)</f>
        <v>0</v>
      </c>
      <c r="BL202" s="13" t="s">
        <v>112</v>
      </c>
      <c r="BM202" s="184" t="s">
        <v>598</v>
      </c>
    </row>
    <row r="203" s="2" customFormat="1" ht="16.5" customHeight="1">
      <c r="A203" s="34"/>
      <c r="B203" s="35"/>
      <c r="C203" s="172" t="s">
        <v>599</v>
      </c>
      <c r="D203" s="172" t="s">
        <v>105</v>
      </c>
      <c r="E203" s="173" t="s">
        <v>600</v>
      </c>
      <c r="F203" s="174" t="s">
        <v>601</v>
      </c>
      <c r="G203" s="175" t="s">
        <v>146</v>
      </c>
      <c r="H203" s="176">
        <v>6</v>
      </c>
      <c r="I203" s="177"/>
      <c r="J203" s="178">
        <f>ROUND(I203*H203,2)</f>
        <v>0</v>
      </c>
      <c r="K203" s="174" t="s">
        <v>109</v>
      </c>
      <c r="L203" s="179"/>
      <c r="M203" s="180" t="s">
        <v>19</v>
      </c>
      <c r="N203" s="181" t="s">
        <v>42</v>
      </c>
      <c r="O203" s="80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110</v>
      </c>
      <c r="AT203" s="184" t="s">
        <v>105</v>
      </c>
      <c r="AU203" s="184" t="s">
        <v>71</v>
      </c>
      <c r="AY203" s="13" t="s">
        <v>111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3" t="s">
        <v>79</v>
      </c>
      <c r="BK203" s="185">
        <f>ROUND(I203*H203,2)</f>
        <v>0</v>
      </c>
      <c r="BL203" s="13" t="s">
        <v>112</v>
      </c>
      <c r="BM203" s="184" t="s">
        <v>602</v>
      </c>
    </row>
    <row r="204" s="2" customFormat="1" ht="16.5" customHeight="1">
      <c r="A204" s="34"/>
      <c r="B204" s="35"/>
      <c r="C204" s="172" t="s">
        <v>603</v>
      </c>
      <c r="D204" s="172" t="s">
        <v>105</v>
      </c>
      <c r="E204" s="173" t="s">
        <v>604</v>
      </c>
      <c r="F204" s="174" t="s">
        <v>605</v>
      </c>
      <c r="G204" s="175" t="s">
        <v>146</v>
      </c>
      <c r="H204" s="176">
        <v>7</v>
      </c>
      <c r="I204" s="177"/>
      <c r="J204" s="178">
        <f>ROUND(I204*H204,2)</f>
        <v>0</v>
      </c>
      <c r="K204" s="174" t="s">
        <v>109</v>
      </c>
      <c r="L204" s="179"/>
      <c r="M204" s="180" t="s">
        <v>19</v>
      </c>
      <c r="N204" s="181" t="s">
        <v>42</v>
      </c>
      <c r="O204" s="80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110</v>
      </c>
      <c r="AT204" s="184" t="s">
        <v>105</v>
      </c>
      <c r="AU204" s="184" t="s">
        <v>71</v>
      </c>
      <c r="AY204" s="13" t="s">
        <v>111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3" t="s">
        <v>79</v>
      </c>
      <c r="BK204" s="185">
        <f>ROUND(I204*H204,2)</f>
        <v>0</v>
      </c>
      <c r="BL204" s="13" t="s">
        <v>112</v>
      </c>
      <c r="BM204" s="184" t="s">
        <v>606</v>
      </c>
    </row>
    <row r="205" s="2" customFormat="1" ht="16.5" customHeight="1">
      <c r="A205" s="34"/>
      <c r="B205" s="35"/>
      <c r="C205" s="172" t="s">
        <v>607</v>
      </c>
      <c r="D205" s="172" t="s">
        <v>105</v>
      </c>
      <c r="E205" s="173" t="s">
        <v>608</v>
      </c>
      <c r="F205" s="174" t="s">
        <v>609</v>
      </c>
      <c r="G205" s="175" t="s">
        <v>146</v>
      </c>
      <c r="H205" s="176">
        <v>15</v>
      </c>
      <c r="I205" s="177"/>
      <c r="J205" s="178">
        <f>ROUND(I205*H205,2)</f>
        <v>0</v>
      </c>
      <c r="K205" s="174" t="s">
        <v>109</v>
      </c>
      <c r="L205" s="179"/>
      <c r="M205" s="180" t="s">
        <v>19</v>
      </c>
      <c r="N205" s="181" t="s">
        <v>42</v>
      </c>
      <c r="O205" s="80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110</v>
      </c>
      <c r="AT205" s="184" t="s">
        <v>105</v>
      </c>
      <c r="AU205" s="184" t="s">
        <v>71</v>
      </c>
      <c r="AY205" s="13" t="s">
        <v>111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3" t="s">
        <v>79</v>
      </c>
      <c r="BK205" s="185">
        <f>ROUND(I205*H205,2)</f>
        <v>0</v>
      </c>
      <c r="BL205" s="13" t="s">
        <v>112</v>
      </c>
      <c r="BM205" s="184" t="s">
        <v>610</v>
      </c>
    </row>
    <row r="206" s="2" customFormat="1" ht="16.5" customHeight="1">
      <c r="A206" s="34"/>
      <c r="B206" s="35"/>
      <c r="C206" s="172" t="s">
        <v>611</v>
      </c>
      <c r="D206" s="172" t="s">
        <v>105</v>
      </c>
      <c r="E206" s="173" t="s">
        <v>612</v>
      </c>
      <c r="F206" s="174" t="s">
        <v>613</v>
      </c>
      <c r="G206" s="175" t="s">
        <v>146</v>
      </c>
      <c r="H206" s="176">
        <v>3</v>
      </c>
      <c r="I206" s="177"/>
      <c r="J206" s="178">
        <f>ROUND(I206*H206,2)</f>
        <v>0</v>
      </c>
      <c r="K206" s="174" t="s">
        <v>109</v>
      </c>
      <c r="L206" s="179"/>
      <c r="M206" s="180" t="s">
        <v>19</v>
      </c>
      <c r="N206" s="181" t="s">
        <v>42</v>
      </c>
      <c r="O206" s="80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110</v>
      </c>
      <c r="AT206" s="184" t="s">
        <v>105</v>
      </c>
      <c r="AU206" s="184" t="s">
        <v>71</v>
      </c>
      <c r="AY206" s="13" t="s">
        <v>111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3" t="s">
        <v>79</v>
      </c>
      <c r="BK206" s="185">
        <f>ROUND(I206*H206,2)</f>
        <v>0</v>
      </c>
      <c r="BL206" s="13" t="s">
        <v>112</v>
      </c>
      <c r="BM206" s="184" t="s">
        <v>614</v>
      </c>
    </row>
    <row r="207" s="2" customFormat="1" ht="16.5" customHeight="1">
      <c r="A207" s="34"/>
      <c r="B207" s="35"/>
      <c r="C207" s="172" t="s">
        <v>615</v>
      </c>
      <c r="D207" s="172" t="s">
        <v>105</v>
      </c>
      <c r="E207" s="173" t="s">
        <v>616</v>
      </c>
      <c r="F207" s="174" t="s">
        <v>617</v>
      </c>
      <c r="G207" s="175" t="s">
        <v>146</v>
      </c>
      <c r="H207" s="176">
        <v>20</v>
      </c>
      <c r="I207" s="177"/>
      <c r="J207" s="178">
        <f>ROUND(I207*H207,2)</f>
        <v>0</v>
      </c>
      <c r="K207" s="174" t="s">
        <v>109</v>
      </c>
      <c r="L207" s="179"/>
      <c r="M207" s="180" t="s">
        <v>19</v>
      </c>
      <c r="N207" s="181" t="s">
        <v>42</v>
      </c>
      <c r="O207" s="80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110</v>
      </c>
      <c r="AT207" s="184" t="s">
        <v>105</v>
      </c>
      <c r="AU207" s="184" t="s">
        <v>71</v>
      </c>
      <c r="AY207" s="13" t="s">
        <v>111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3" t="s">
        <v>79</v>
      </c>
      <c r="BK207" s="185">
        <f>ROUND(I207*H207,2)</f>
        <v>0</v>
      </c>
      <c r="BL207" s="13" t="s">
        <v>112</v>
      </c>
      <c r="BM207" s="184" t="s">
        <v>618</v>
      </c>
    </row>
    <row r="208" s="2" customFormat="1" ht="16.5" customHeight="1">
      <c r="A208" s="34"/>
      <c r="B208" s="35"/>
      <c r="C208" s="172" t="s">
        <v>619</v>
      </c>
      <c r="D208" s="172" t="s">
        <v>105</v>
      </c>
      <c r="E208" s="173" t="s">
        <v>620</v>
      </c>
      <c r="F208" s="174" t="s">
        <v>621</v>
      </c>
      <c r="G208" s="175" t="s">
        <v>146</v>
      </c>
      <c r="H208" s="176">
        <v>10</v>
      </c>
      <c r="I208" s="177"/>
      <c r="J208" s="178">
        <f>ROUND(I208*H208,2)</f>
        <v>0</v>
      </c>
      <c r="K208" s="174" t="s">
        <v>109</v>
      </c>
      <c r="L208" s="179"/>
      <c r="M208" s="180" t="s">
        <v>19</v>
      </c>
      <c r="N208" s="181" t="s">
        <v>42</v>
      </c>
      <c r="O208" s="80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110</v>
      </c>
      <c r="AT208" s="184" t="s">
        <v>105</v>
      </c>
      <c r="AU208" s="184" t="s">
        <v>71</v>
      </c>
      <c r="AY208" s="13" t="s">
        <v>111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3" t="s">
        <v>79</v>
      </c>
      <c r="BK208" s="185">
        <f>ROUND(I208*H208,2)</f>
        <v>0</v>
      </c>
      <c r="BL208" s="13" t="s">
        <v>112</v>
      </c>
      <c r="BM208" s="184" t="s">
        <v>622</v>
      </c>
    </row>
    <row r="209" s="2" customFormat="1" ht="16.5" customHeight="1">
      <c r="A209" s="34"/>
      <c r="B209" s="35"/>
      <c r="C209" s="172" t="s">
        <v>623</v>
      </c>
      <c r="D209" s="172" t="s">
        <v>105</v>
      </c>
      <c r="E209" s="173" t="s">
        <v>624</v>
      </c>
      <c r="F209" s="174" t="s">
        <v>625</v>
      </c>
      <c r="G209" s="175" t="s">
        <v>146</v>
      </c>
      <c r="H209" s="176">
        <v>10</v>
      </c>
      <c r="I209" s="177"/>
      <c r="J209" s="178">
        <f>ROUND(I209*H209,2)</f>
        <v>0</v>
      </c>
      <c r="K209" s="174" t="s">
        <v>109</v>
      </c>
      <c r="L209" s="179"/>
      <c r="M209" s="180" t="s">
        <v>19</v>
      </c>
      <c r="N209" s="181" t="s">
        <v>42</v>
      </c>
      <c r="O209" s="80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110</v>
      </c>
      <c r="AT209" s="184" t="s">
        <v>105</v>
      </c>
      <c r="AU209" s="184" t="s">
        <v>71</v>
      </c>
      <c r="AY209" s="13" t="s">
        <v>111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3" t="s">
        <v>79</v>
      </c>
      <c r="BK209" s="185">
        <f>ROUND(I209*H209,2)</f>
        <v>0</v>
      </c>
      <c r="BL209" s="13" t="s">
        <v>112</v>
      </c>
      <c r="BM209" s="184" t="s">
        <v>626</v>
      </c>
    </row>
    <row r="210" s="2" customFormat="1" ht="16.5" customHeight="1">
      <c r="A210" s="34"/>
      <c r="B210" s="35"/>
      <c r="C210" s="172" t="s">
        <v>627</v>
      </c>
      <c r="D210" s="172" t="s">
        <v>105</v>
      </c>
      <c r="E210" s="173" t="s">
        <v>628</v>
      </c>
      <c r="F210" s="174" t="s">
        <v>629</v>
      </c>
      <c r="G210" s="175" t="s">
        <v>146</v>
      </c>
      <c r="H210" s="176">
        <v>5</v>
      </c>
      <c r="I210" s="177"/>
      <c r="J210" s="178">
        <f>ROUND(I210*H210,2)</f>
        <v>0</v>
      </c>
      <c r="K210" s="174" t="s">
        <v>109</v>
      </c>
      <c r="L210" s="179"/>
      <c r="M210" s="180" t="s">
        <v>19</v>
      </c>
      <c r="N210" s="181" t="s">
        <v>42</v>
      </c>
      <c r="O210" s="80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110</v>
      </c>
      <c r="AT210" s="184" t="s">
        <v>105</v>
      </c>
      <c r="AU210" s="184" t="s">
        <v>71</v>
      </c>
      <c r="AY210" s="13" t="s">
        <v>111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3" t="s">
        <v>79</v>
      </c>
      <c r="BK210" s="185">
        <f>ROUND(I210*H210,2)</f>
        <v>0</v>
      </c>
      <c r="BL210" s="13" t="s">
        <v>112</v>
      </c>
      <c r="BM210" s="184" t="s">
        <v>630</v>
      </c>
    </row>
    <row r="211" s="2" customFormat="1" ht="16.5" customHeight="1">
      <c r="A211" s="34"/>
      <c r="B211" s="35"/>
      <c r="C211" s="172" t="s">
        <v>631</v>
      </c>
      <c r="D211" s="172" t="s">
        <v>105</v>
      </c>
      <c r="E211" s="173" t="s">
        <v>632</v>
      </c>
      <c r="F211" s="174" t="s">
        <v>633</v>
      </c>
      <c r="G211" s="175" t="s">
        <v>146</v>
      </c>
      <c r="H211" s="176">
        <v>2</v>
      </c>
      <c r="I211" s="177"/>
      <c r="J211" s="178">
        <f>ROUND(I211*H211,2)</f>
        <v>0</v>
      </c>
      <c r="K211" s="174" t="s">
        <v>109</v>
      </c>
      <c r="L211" s="179"/>
      <c r="M211" s="180" t="s">
        <v>19</v>
      </c>
      <c r="N211" s="181" t="s">
        <v>42</v>
      </c>
      <c r="O211" s="80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110</v>
      </c>
      <c r="AT211" s="184" t="s">
        <v>105</v>
      </c>
      <c r="AU211" s="184" t="s">
        <v>71</v>
      </c>
      <c r="AY211" s="13" t="s">
        <v>111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3" t="s">
        <v>79</v>
      </c>
      <c r="BK211" s="185">
        <f>ROUND(I211*H211,2)</f>
        <v>0</v>
      </c>
      <c r="BL211" s="13" t="s">
        <v>112</v>
      </c>
      <c r="BM211" s="184" t="s">
        <v>634</v>
      </c>
    </row>
    <row r="212" s="2" customFormat="1" ht="16.5" customHeight="1">
      <c r="A212" s="34"/>
      <c r="B212" s="35"/>
      <c r="C212" s="172" t="s">
        <v>635</v>
      </c>
      <c r="D212" s="172" t="s">
        <v>105</v>
      </c>
      <c r="E212" s="173" t="s">
        <v>636</v>
      </c>
      <c r="F212" s="174" t="s">
        <v>637</v>
      </c>
      <c r="G212" s="175" t="s">
        <v>146</v>
      </c>
      <c r="H212" s="176">
        <v>1</v>
      </c>
      <c r="I212" s="177"/>
      <c r="J212" s="178">
        <f>ROUND(I212*H212,2)</f>
        <v>0</v>
      </c>
      <c r="K212" s="174" t="s">
        <v>109</v>
      </c>
      <c r="L212" s="179"/>
      <c r="M212" s="180" t="s">
        <v>19</v>
      </c>
      <c r="N212" s="181" t="s">
        <v>42</v>
      </c>
      <c r="O212" s="80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110</v>
      </c>
      <c r="AT212" s="184" t="s">
        <v>105</v>
      </c>
      <c r="AU212" s="184" t="s">
        <v>71</v>
      </c>
      <c r="AY212" s="13" t="s">
        <v>111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3" t="s">
        <v>79</v>
      </c>
      <c r="BK212" s="185">
        <f>ROUND(I212*H212,2)</f>
        <v>0</v>
      </c>
      <c r="BL212" s="13" t="s">
        <v>112</v>
      </c>
      <c r="BM212" s="184" t="s">
        <v>638</v>
      </c>
    </row>
    <row r="213" s="2" customFormat="1" ht="16.5" customHeight="1">
      <c r="A213" s="34"/>
      <c r="B213" s="35"/>
      <c r="C213" s="172" t="s">
        <v>639</v>
      </c>
      <c r="D213" s="172" t="s">
        <v>105</v>
      </c>
      <c r="E213" s="173" t="s">
        <v>640</v>
      </c>
      <c r="F213" s="174" t="s">
        <v>641</v>
      </c>
      <c r="G213" s="175" t="s">
        <v>146</v>
      </c>
      <c r="H213" s="176">
        <v>1</v>
      </c>
      <c r="I213" s="177"/>
      <c r="J213" s="178">
        <f>ROUND(I213*H213,2)</f>
        <v>0</v>
      </c>
      <c r="K213" s="174" t="s">
        <v>109</v>
      </c>
      <c r="L213" s="179"/>
      <c r="M213" s="180" t="s">
        <v>19</v>
      </c>
      <c r="N213" s="181" t="s">
        <v>42</v>
      </c>
      <c r="O213" s="80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110</v>
      </c>
      <c r="AT213" s="184" t="s">
        <v>105</v>
      </c>
      <c r="AU213" s="184" t="s">
        <v>71</v>
      </c>
      <c r="AY213" s="13" t="s">
        <v>111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3" t="s">
        <v>79</v>
      </c>
      <c r="BK213" s="185">
        <f>ROUND(I213*H213,2)</f>
        <v>0</v>
      </c>
      <c r="BL213" s="13" t="s">
        <v>112</v>
      </c>
      <c r="BM213" s="184" t="s">
        <v>642</v>
      </c>
    </row>
    <row r="214" s="2" customFormat="1" ht="16.5" customHeight="1">
      <c r="A214" s="34"/>
      <c r="B214" s="35"/>
      <c r="C214" s="172" t="s">
        <v>643</v>
      </c>
      <c r="D214" s="172" t="s">
        <v>105</v>
      </c>
      <c r="E214" s="173" t="s">
        <v>644</v>
      </c>
      <c r="F214" s="174" t="s">
        <v>645</v>
      </c>
      <c r="G214" s="175" t="s">
        <v>146</v>
      </c>
      <c r="H214" s="176">
        <v>1</v>
      </c>
      <c r="I214" s="177"/>
      <c r="J214" s="178">
        <f>ROUND(I214*H214,2)</f>
        <v>0</v>
      </c>
      <c r="K214" s="174" t="s">
        <v>109</v>
      </c>
      <c r="L214" s="179"/>
      <c r="M214" s="180" t="s">
        <v>19</v>
      </c>
      <c r="N214" s="181" t="s">
        <v>42</v>
      </c>
      <c r="O214" s="80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110</v>
      </c>
      <c r="AT214" s="184" t="s">
        <v>105</v>
      </c>
      <c r="AU214" s="184" t="s">
        <v>71</v>
      </c>
      <c r="AY214" s="13" t="s">
        <v>111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3" t="s">
        <v>79</v>
      </c>
      <c r="BK214" s="185">
        <f>ROUND(I214*H214,2)</f>
        <v>0</v>
      </c>
      <c r="BL214" s="13" t="s">
        <v>112</v>
      </c>
      <c r="BM214" s="184" t="s">
        <v>646</v>
      </c>
    </row>
    <row r="215" s="2" customFormat="1" ht="16.5" customHeight="1">
      <c r="A215" s="34"/>
      <c r="B215" s="35"/>
      <c r="C215" s="172" t="s">
        <v>647</v>
      </c>
      <c r="D215" s="172" t="s">
        <v>105</v>
      </c>
      <c r="E215" s="173" t="s">
        <v>648</v>
      </c>
      <c r="F215" s="174" t="s">
        <v>649</v>
      </c>
      <c r="G215" s="175" t="s">
        <v>146</v>
      </c>
      <c r="H215" s="176">
        <v>6</v>
      </c>
      <c r="I215" s="177"/>
      <c r="J215" s="178">
        <f>ROUND(I215*H215,2)</f>
        <v>0</v>
      </c>
      <c r="K215" s="174" t="s">
        <v>109</v>
      </c>
      <c r="L215" s="179"/>
      <c r="M215" s="180" t="s">
        <v>19</v>
      </c>
      <c r="N215" s="181" t="s">
        <v>42</v>
      </c>
      <c r="O215" s="80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4" t="s">
        <v>110</v>
      </c>
      <c r="AT215" s="184" t="s">
        <v>105</v>
      </c>
      <c r="AU215" s="184" t="s">
        <v>71</v>
      </c>
      <c r="AY215" s="13" t="s">
        <v>111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3" t="s">
        <v>79</v>
      </c>
      <c r="BK215" s="185">
        <f>ROUND(I215*H215,2)</f>
        <v>0</v>
      </c>
      <c r="BL215" s="13" t="s">
        <v>112</v>
      </c>
      <c r="BM215" s="184" t="s">
        <v>650</v>
      </c>
    </row>
    <row r="216" s="2" customFormat="1" ht="16.5" customHeight="1">
      <c r="A216" s="34"/>
      <c r="B216" s="35"/>
      <c r="C216" s="172" t="s">
        <v>651</v>
      </c>
      <c r="D216" s="172" t="s">
        <v>105</v>
      </c>
      <c r="E216" s="173" t="s">
        <v>652</v>
      </c>
      <c r="F216" s="174" t="s">
        <v>653</v>
      </c>
      <c r="G216" s="175" t="s">
        <v>146</v>
      </c>
      <c r="H216" s="176">
        <v>10</v>
      </c>
      <c r="I216" s="177"/>
      <c r="J216" s="178">
        <f>ROUND(I216*H216,2)</f>
        <v>0</v>
      </c>
      <c r="K216" s="174" t="s">
        <v>109</v>
      </c>
      <c r="L216" s="179"/>
      <c r="M216" s="180" t="s">
        <v>19</v>
      </c>
      <c r="N216" s="181" t="s">
        <v>42</v>
      </c>
      <c r="O216" s="80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110</v>
      </c>
      <c r="AT216" s="184" t="s">
        <v>105</v>
      </c>
      <c r="AU216" s="184" t="s">
        <v>71</v>
      </c>
      <c r="AY216" s="13" t="s">
        <v>111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3" t="s">
        <v>79</v>
      </c>
      <c r="BK216" s="185">
        <f>ROUND(I216*H216,2)</f>
        <v>0</v>
      </c>
      <c r="BL216" s="13" t="s">
        <v>112</v>
      </c>
      <c r="BM216" s="184" t="s">
        <v>654</v>
      </c>
    </row>
    <row r="217" s="2" customFormat="1" ht="16.5" customHeight="1">
      <c r="A217" s="34"/>
      <c r="B217" s="35"/>
      <c r="C217" s="172" t="s">
        <v>655</v>
      </c>
      <c r="D217" s="172" t="s">
        <v>105</v>
      </c>
      <c r="E217" s="173" t="s">
        <v>656</v>
      </c>
      <c r="F217" s="174" t="s">
        <v>657</v>
      </c>
      <c r="G217" s="175" t="s">
        <v>146</v>
      </c>
      <c r="H217" s="176">
        <v>1</v>
      </c>
      <c r="I217" s="177"/>
      <c r="J217" s="178">
        <f>ROUND(I217*H217,2)</f>
        <v>0</v>
      </c>
      <c r="K217" s="174" t="s">
        <v>109</v>
      </c>
      <c r="L217" s="179"/>
      <c r="M217" s="180" t="s">
        <v>19</v>
      </c>
      <c r="N217" s="181" t="s">
        <v>42</v>
      </c>
      <c r="O217" s="80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110</v>
      </c>
      <c r="AT217" s="184" t="s">
        <v>105</v>
      </c>
      <c r="AU217" s="184" t="s">
        <v>71</v>
      </c>
      <c r="AY217" s="13" t="s">
        <v>111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3" t="s">
        <v>79</v>
      </c>
      <c r="BK217" s="185">
        <f>ROUND(I217*H217,2)</f>
        <v>0</v>
      </c>
      <c r="BL217" s="13" t="s">
        <v>112</v>
      </c>
      <c r="BM217" s="184" t="s">
        <v>658</v>
      </c>
    </row>
    <row r="218" s="2" customFormat="1" ht="33" customHeight="1">
      <c r="A218" s="34"/>
      <c r="B218" s="35"/>
      <c r="C218" s="172" t="s">
        <v>659</v>
      </c>
      <c r="D218" s="172" t="s">
        <v>105</v>
      </c>
      <c r="E218" s="173" t="s">
        <v>660</v>
      </c>
      <c r="F218" s="174" t="s">
        <v>661</v>
      </c>
      <c r="G218" s="175" t="s">
        <v>146</v>
      </c>
      <c r="H218" s="176">
        <v>4</v>
      </c>
      <c r="I218" s="177"/>
      <c r="J218" s="178">
        <f>ROUND(I218*H218,2)</f>
        <v>0</v>
      </c>
      <c r="K218" s="174" t="s">
        <v>109</v>
      </c>
      <c r="L218" s="179"/>
      <c r="M218" s="180" t="s">
        <v>19</v>
      </c>
      <c r="N218" s="181" t="s">
        <v>42</v>
      </c>
      <c r="O218" s="80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110</v>
      </c>
      <c r="AT218" s="184" t="s">
        <v>105</v>
      </c>
      <c r="AU218" s="184" t="s">
        <v>71</v>
      </c>
      <c r="AY218" s="13" t="s">
        <v>111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3" t="s">
        <v>79</v>
      </c>
      <c r="BK218" s="185">
        <f>ROUND(I218*H218,2)</f>
        <v>0</v>
      </c>
      <c r="BL218" s="13" t="s">
        <v>112</v>
      </c>
      <c r="BM218" s="184" t="s">
        <v>662</v>
      </c>
    </row>
    <row r="219" s="2" customFormat="1" ht="37.8" customHeight="1">
      <c r="A219" s="34"/>
      <c r="B219" s="35"/>
      <c r="C219" s="172" t="s">
        <v>663</v>
      </c>
      <c r="D219" s="172" t="s">
        <v>105</v>
      </c>
      <c r="E219" s="173" t="s">
        <v>664</v>
      </c>
      <c r="F219" s="174" t="s">
        <v>665</v>
      </c>
      <c r="G219" s="175" t="s">
        <v>146</v>
      </c>
      <c r="H219" s="176">
        <v>5</v>
      </c>
      <c r="I219" s="177"/>
      <c r="J219" s="178">
        <f>ROUND(I219*H219,2)</f>
        <v>0</v>
      </c>
      <c r="K219" s="174" t="s">
        <v>109</v>
      </c>
      <c r="L219" s="179"/>
      <c r="M219" s="180" t="s">
        <v>19</v>
      </c>
      <c r="N219" s="181" t="s">
        <v>42</v>
      </c>
      <c r="O219" s="80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110</v>
      </c>
      <c r="AT219" s="184" t="s">
        <v>105</v>
      </c>
      <c r="AU219" s="184" t="s">
        <v>71</v>
      </c>
      <c r="AY219" s="13" t="s">
        <v>111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3" t="s">
        <v>79</v>
      </c>
      <c r="BK219" s="185">
        <f>ROUND(I219*H219,2)</f>
        <v>0</v>
      </c>
      <c r="BL219" s="13" t="s">
        <v>112</v>
      </c>
      <c r="BM219" s="184" t="s">
        <v>666</v>
      </c>
    </row>
    <row r="220" s="2" customFormat="1" ht="37.8" customHeight="1">
      <c r="A220" s="34"/>
      <c r="B220" s="35"/>
      <c r="C220" s="172" t="s">
        <v>667</v>
      </c>
      <c r="D220" s="172" t="s">
        <v>105</v>
      </c>
      <c r="E220" s="173" t="s">
        <v>668</v>
      </c>
      <c r="F220" s="174" t="s">
        <v>669</v>
      </c>
      <c r="G220" s="175" t="s">
        <v>146</v>
      </c>
      <c r="H220" s="176">
        <v>3</v>
      </c>
      <c r="I220" s="177"/>
      <c r="J220" s="178">
        <f>ROUND(I220*H220,2)</f>
        <v>0</v>
      </c>
      <c r="K220" s="174" t="s">
        <v>109</v>
      </c>
      <c r="L220" s="179"/>
      <c r="M220" s="180" t="s">
        <v>19</v>
      </c>
      <c r="N220" s="181" t="s">
        <v>42</v>
      </c>
      <c r="O220" s="80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110</v>
      </c>
      <c r="AT220" s="184" t="s">
        <v>105</v>
      </c>
      <c r="AU220" s="184" t="s">
        <v>71</v>
      </c>
      <c r="AY220" s="13" t="s">
        <v>111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3" t="s">
        <v>79</v>
      </c>
      <c r="BK220" s="185">
        <f>ROUND(I220*H220,2)</f>
        <v>0</v>
      </c>
      <c r="BL220" s="13" t="s">
        <v>112</v>
      </c>
      <c r="BM220" s="184" t="s">
        <v>670</v>
      </c>
    </row>
    <row r="221" s="2" customFormat="1" ht="37.8" customHeight="1">
      <c r="A221" s="34"/>
      <c r="B221" s="35"/>
      <c r="C221" s="172" t="s">
        <v>671</v>
      </c>
      <c r="D221" s="172" t="s">
        <v>105</v>
      </c>
      <c r="E221" s="173" t="s">
        <v>672</v>
      </c>
      <c r="F221" s="174" t="s">
        <v>673</v>
      </c>
      <c r="G221" s="175" t="s">
        <v>146</v>
      </c>
      <c r="H221" s="176">
        <v>15</v>
      </c>
      <c r="I221" s="177"/>
      <c r="J221" s="178">
        <f>ROUND(I221*H221,2)</f>
        <v>0</v>
      </c>
      <c r="K221" s="174" t="s">
        <v>109</v>
      </c>
      <c r="L221" s="179"/>
      <c r="M221" s="180" t="s">
        <v>19</v>
      </c>
      <c r="N221" s="181" t="s">
        <v>42</v>
      </c>
      <c r="O221" s="80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110</v>
      </c>
      <c r="AT221" s="184" t="s">
        <v>105</v>
      </c>
      <c r="AU221" s="184" t="s">
        <v>71</v>
      </c>
      <c r="AY221" s="13" t="s">
        <v>111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3" t="s">
        <v>79</v>
      </c>
      <c r="BK221" s="185">
        <f>ROUND(I221*H221,2)</f>
        <v>0</v>
      </c>
      <c r="BL221" s="13" t="s">
        <v>112</v>
      </c>
      <c r="BM221" s="184" t="s">
        <v>674</v>
      </c>
    </row>
    <row r="222" s="2" customFormat="1" ht="37.8" customHeight="1">
      <c r="A222" s="34"/>
      <c r="B222" s="35"/>
      <c r="C222" s="172" t="s">
        <v>675</v>
      </c>
      <c r="D222" s="172" t="s">
        <v>105</v>
      </c>
      <c r="E222" s="173" t="s">
        <v>676</v>
      </c>
      <c r="F222" s="174" t="s">
        <v>677</v>
      </c>
      <c r="G222" s="175" t="s">
        <v>146</v>
      </c>
      <c r="H222" s="176">
        <v>30</v>
      </c>
      <c r="I222" s="177"/>
      <c r="J222" s="178">
        <f>ROUND(I222*H222,2)</f>
        <v>0</v>
      </c>
      <c r="K222" s="174" t="s">
        <v>109</v>
      </c>
      <c r="L222" s="179"/>
      <c r="M222" s="180" t="s">
        <v>19</v>
      </c>
      <c r="N222" s="181" t="s">
        <v>42</v>
      </c>
      <c r="O222" s="80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4" t="s">
        <v>110</v>
      </c>
      <c r="AT222" s="184" t="s">
        <v>105</v>
      </c>
      <c r="AU222" s="184" t="s">
        <v>71</v>
      </c>
      <c r="AY222" s="13" t="s">
        <v>111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3" t="s">
        <v>79</v>
      </c>
      <c r="BK222" s="185">
        <f>ROUND(I222*H222,2)</f>
        <v>0</v>
      </c>
      <c r="BL222" s="13" t="s">
        <v>112</v>
      </c>
      <c r="BM222" s="184" t="s">
        <v>678</v>
      </c>
    </row>
    <row r="223" s="2" customFormat="1" ht="37.8" customHeight="1">
      <c r="A223" s="34"/>
      <c r="B223" s="35"/>
      <c r="C223" s="172" t="s">
        <v>679</v>
      </c>
      <c r="D223" s="172" t="s">
        <v>105</v>
      </c>
      <c r="E223" s="173" t="s">
        <v>680</v>
      </c>
      <c r="F223" s="174" t="s">
        <v>681</v>
      </c>
      <c r="G223" s="175" t="s">
        <v>146</v>
      </c>
      <c r="H223" s="176">
        <v>20</v>
      </c>
      <c r="I223" s="177"/>
      <c r="J223" s="178">
        <f>ROUND(I223*H223,2)</f>
        <v>0</v>
      </c>
      <c r="K223" s="174" t="s">
        <v>109</v>
      </c>
      <c r="L223" s="179"/>
      <c r="M223" s="180" t="s">
        <v>19</v>
      </c>
      <c r="N223" s="181" t="s">
        <v>42</v>
      </c>
      <c r="O223" s="80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110</v>
      </c>
      <c r="AT223" s="184" t="s">
        <v>105</v>
      </c>
      <c r="AU223" s="184" t="s">
        <v>71</v>
      </c>
      <c r="AY223" s="13" t="s">
        <v>111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3" t="s">
        <v>79</v>
      </c>
      <c r="BK223" s="185">
        <f>ROUND(I223*H223,2)</f>
        <v>0</v>
      </c>
      <c r="BL223" s="13" t="s">
        <v>112</v>
      </c>
      <c r="BM223" s="184" t="s">
        <v>682</v>
      </c>
    </row>
    <row r="224" s="2" customFormat="1" ht="16.5" customHeight="1">
      <c r="A224" s="34"/>
      <c r="B224" s="35"/>
      <c r="C224" s="172" t="s">
        <v>683</v>
      </c>
      <c r="D224" s="172" t="s">
        <v>105</v>
      </c>
      <c r="E224" s="173" t="s">
        <v>684</v>
      </c>
      <c r="F224" s="174" t="s">
        <v>685</v>
      </c>
      <c r="G224" s="175" t="s">
        <v>146</v>
      </c>
      <c r="H224" s="176">
        <v>6</v>
      </c>
      <c r="I224" s="177"/>
      <c r="J224" s="178">
        <f>ROUND(I224*H224,2)</f>
        <v>0</v>
      </c>
      <c r="K224" s="174" t="s">
        <v>109</v>
      </c>
      <c r="L224" s="179"/>
      <c r="M224" s="180" t="s">
        <v>19</v>
      </c>
      <c r="N224" s="181" t="s">
        <v>42</v>
      </c>
      <c r="O224" s="80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110</v>
      </c>
      <c r="AT224" s="184" t="s">
        <v>105</v>
      </c>
      <c r="AU224" s="184" t="s">
        <v>71</v>
      </c>
      <c r="AY224" s="13" t="s">
        <v>111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3" t="s">
        <v>79</v>
      </c>
      <c r="BK224" s="185">
        <f>ROUND(I224*H224,2)</f>
        <v>0</v>
      </c>
      <c r="BL224" s="13" t="s">
        <v>112</v>
      </c>
      <c r="BM224" s="184" t="s">
        <v>686</v>
      </c>
    </row>
    <row r="225" s="2" customFormat="1" ht="16.5" customHeight="1">
      <c r="A225" s="34"/>
      <c r="B225" s="35"/>
      <c r="C225" s="172" t="s">
        <v>687</v>
      </c>
      <c r="D225" s="172" t="s">
        <v>105</v>
      </c>
      <c r="E225" s="173" t="s">
        <v>688</v>
      </c>
      <c r="F225" s="174" t="s">
        <v>689</v>
      </c>
      <c r="G225" s="175" t="s">
        <v>146</v>
      </c>
      <c r="H225" s="176">
        <v>5</v>
      </c>
      <c r="I225" s="177"/>
      <c r="J225" s="178">
        <f>ROUND(I225*H225,2)</f>
        <v>0</v>
      </c>
      <c r="K225" s="174" t="s">
        <v>109</v>
      </c>
      <c r="L225" s="179"/>
      <c r="M225" s="180" t="s">
        <v>19</v>
      </c>
      <c r="N225" s="181" t="s">
        <v>42</v>
      </c>
      <c r="O225" s="80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4" t="s">
        <v>110</v>
      </c>
      <c r="AT225" s="184" t="s">
        <v>105</v>
      </c>
      <c r="AU225" s="184" t="s">
        <v>71</v>
      </c>
      <c r="AY225" s="13" t="s">
        <v>111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3" t="s">
        <v>79</v>
      </c>
      <c r="BK225" s="185">
        <f>ROUND(I225*H225,2)</f>
        <v>0</v>
      </c>
      <c r="BL225" s="13" t="s">
        <v>112</v>
      </c>
      <c r="BM225" s="184" t="s">
        <v>690</v>
      </c>
    </row>
    <row r="226" s="2" customFormat="1" ht="16.5" customHeight="1">
      <c r="A226" s="34"/>
      <c r="B226" s="35"/>
      <c r="C226" s="172" t="s">
        <v>691</v>
      </c>
      <c r="D226" s="172" t="s">
        <v>105</v>
      </c>
      <c r="E226" s="173" t="s">
        <v>692</v>
      </c>
      <c r="F226" s="174" t="s">
        <v>693</v>
      </c>
      <c r="G226" s="175" t="s">
        <v>146</v>
      </c>
      <c r="H226" s="176">
        <v>5</v>
      </c>
      <c r="I226" s="177"/>
      <c r="J226" s="178">
        <f>ROUND(I226*H226,2)</f>
        <v>0</v>
      </c>
      <c r="K226" s="174" t="s">
        <v>109</v>
      </c>
      <c r="L226" s="179"/>
      <c r="M226" s="180" t="s">
        <v>19</v>
      </c>
      <c r="N226" s="181" t="s">
        <v>42</v>
      </c>
      <c r="O226" s="80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110</v>
      </c>
      <c r="AT226" s="184" t="s">
        <v>105</v>
      </c>
      <c r="AU226" s="184" t="s">
        <v>71</v>
      </c>
      <c r="AY226" s="13" t="s">
        <v>111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3" t="s">
        <v>79</v>
      </c>
      <c r="BK226" s="185">
        <f>ROUND(I226*H226,2)</f>
        <v>0</v>
      </c>
      <c r="BL226" s="13" t="s">
        <v>112</v>
      </c>
      <c r="BM226" s="184" t="s">
        <v>694</v>
      </c>
    </row>
    <row r="227" s="2" customFormat="1" ht="21.75" customHeight="1">
      <c r="A227" s="34"/>
      <c r="B227" s="35"/>
      <c r="C227" s="172" t="s">
        <v>695</v>
      </c>
      <c r="D227" s="172" t="s">
        <v>105</v>
      </c>
      <c r="E227" s="173" t="s">
        <v>696</v>
      </c>
      <c r="F227" s="174" t="s">
        <v>697</v>
      </c>
      <c r="G227" s="175" t="s">
        <v>146</v>
      </c>
      <c r="H227" s="176">
        <v>5</v>
      </c>
      <c r="I227" s="177"/>
      <c r="J227" s="178">
        <f>ROUND(I227*H227,2)</f>
        <v>0</v>
      </c>
      <c r="K227" s="174" t="s">
        <v>109</v>
      </c>
      <c r="L227" s="179"/>
      <c r="M227" s="180" t="s">
        <v>19</v>
      </c>
      <c r="N227" s="181" t="s">
        <v>42</v>
      </c>
      <c r="O227" s="80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4" t="s">
        <v>110</v>
      </c>
      <c r="AT227" s="184" t="s">
        <v>105</v>
      </c>
      <c r="AU227" s="184" t="s">
        <v>71</v>
      </c>
      <c r="AY227" s="13" t="s">
        <v>111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3" t="s">
        <v>79</v>
      </c>
      <c r="BK227" s="185">
        <f>ROUND(I227*H227,2)</f>
        <v>0</v>
      </c>
      <c r="BL227" s="13" t="s">
        <v>112</v>
      </c>
      <c r="BM227" s="184" t="s">
        <v>698</v>
      </c>
    </row>
    <row r="228" s="2" customFormat="1" ht="21.75" customHeight="1">
      <c r="A228" s="34"/>
      <c r="B228" s="35"/>
      <c r="C228" s="172" t="s">
        <v>699</v>
      </c>
      <c r="D228" s="172" t="s">
        <v>105</v>
      </c>
      <c r="E228" s="173" t="s">
        <v>700</v>
      </c>
      <c r="F228" s="174" t="s">
        <v>701</v>
      </c>
      <c r="G228" s="175" t="s">
        <v>146</v>
      </c>
      <c r="H228" s="176">
        <v>5</v>
      </c>
      <c r="I228" s="177"/>
      <c r="J228" s="178">
        <f>ROUND(I228*H228,2)</f>
        <v>0</v>
      </c>
      <c r="K228" s="174" t="s">
        <v>109</v>
      </c>
      <c r="L228" s="179"/>
      <c r="M228" s="180" t="s">
        <v>19</v>
      </c>
      <c r="N228" s="181" t="s">
        <v>42</v>
      </c>
      <c r="O228" s="80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4" t="s">
        <v>110</v>
      </c>
      <c r="AT228" s="184" t="s">
        <v>105</v>
      </c>
      <c r="AU228" s="184" t="s">
        <v>71</v>
      </c>
      <c r="AY228" s="13" t="s">
        <v>111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3" t="s">
        <v>79</v>
      </c>
      <c r="BK228" s="185">
        <f>ROUND(I228*H228,2)</f>
        <v>0</v>
      </c>
      <c r="BL228" s="13" t="s">
        <v>112</v>
      </c>
      <c r="BM228" s="184" t="s">
        <v>702</v>
      </c>
    </row>
    <row r="229" s="2" customFormat="1" ht="21.75" customHeight="1">
      <c r="A229" s="34"/>
      <c r="B229" s="35"/>
      <c r="C229" s="172" t="s">
        <v>703</v>
      </c>
      <c r="D229" s="172" t="s">
        <v>105</v>
      </c>
      <c r="E229" s="173" t="s">
        <v>704</v>
      </c>
      <c r="F229" s="174" t="s">
        <v>705</v>
      </c>
      <c r="G229" s="175" t="s">
        <v>146</v>
      </c>
      <c r="H229" s="176">
        <v>10</v>
      </c>
      <c r="I229" s="177"/>
      <c r="J229" s="178">
        <f>ROUND(I229*H229,2)</f>
        <v>0</v>
      </c>
      <c r="K229" s="174" t="s">
        <v>109</v>
      </c>
      <c r="L229" s="179"/>
      <c r="M229" s="180" t="s">
        <v>19</v>
      </c>
      <c r="N229" s="181" t="s">
        <v>42</v>
      </c>
      <c r="O229" s="80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110</v>
      </c>
      <c r="AT229" s="184" t="s">
        <v>105</v>
      </c>
      <c r="AU229" s="184" t="s">
        <v>71</v>
      </c>
      <c r="AY229" s="13" t="s">
        <v>111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3" t="s">
        <v>79</v>
      </c>
      <c r="BK229" s="185">
        <f>ROUND(I229*H229,2)</f>
        <v>0</v>
      </c>
      <c r="BL229" s="13" t="s">
        <v>112</v>
      </c>
      <c r="BM229" s="184" t="s">
        <v>706</v>
      </c>
    </row>
    <row r="230" s="2" customFormat="1" ht="21.75" customHeight="1">
      <c r="A230" s="34"/>
      <c r="B230" s="35"/>
      <c r="C230" s="172" t="s">
        <v>707</v>
      </c>
      <c r="D230" s="172" t="s">
        <v>105</v>
      </c>
      <c r="E230" s="173" t="s">
        <v>708</v>
      </c>
      <c r="F230" s="174" t="s">
        <v>709</v>
      </c>
      <c r="G230" s="175" t="s">
        <v>146</v>
      </c>
      <c r="H230" s="176">
        <v>5</v>
      </c>
      <c r="I230" s="177"/>
      <c r="J230" s="178">
        <f>ROUND(I230*H230,2)</f>
        <v>0</v>
      </c>
      <c r="K230" s="174" t="s">
        <v>109</v>
      </c>
      <c r="L230" s="179"/>
      <c r="M230" s="180" t="s">
        <v>19</v>
      </c>
      <c r="N230" s="181" t="s">
        <v>42</v>
      </c>
      <c r="O230" s="80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110</v>
      </c>
      <c r="AT230" s="184" t="s">
        <v>105</v>
      </c>
      <c r="AU230" s="184" t="s">
        <v>71</v>
      </c>
      <c r="AY230" s="13" t="s">
        <v>111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3" t="s">
        <v>79</v>
      </c>
      <c r="BK230" s="185">
        <f>ROUND(I230*H230,2)</f>
        <v>0</v>
      </c>
      <c r="BL230" s="13" t="s">
        <v>112</v>
      </c>
      <c r="BM230" s="184" t="s">
        <v>710</v>
      </c>
    </row>
    <row r="231" s="2" customFormat="1" ht="16.5" customHeight="1">
      <c r="A231" s="34"/>
      <c r="B231" s="35"/>
      <c r="C231" s="172" t="s">
        <v>711</v>
      </c>
      <c r="D231" s="172" t="s">
        <v>105</v>
      </c>
      <c r="E231" s="173" t="s">
        <v>712</v>
      </c>
      <c r="F231" s="174" t="s">
        <v>713</v>
      </c>
      <c r="G231" s="175" t="s">
        <v>146</v>
      </c>
      <c r="H231" s="176">
        <v>40</v>
      </c>
      <c r="I231" s="177"/>
      <c r="J231" s="178">
        <f>ROUND(I231*H231,2)</f>
        <v>0</v>
      </c>
      <c r="K231" s="174" t="s">
        <v>109</v>
      </c>
      <c r="L231" s="179"/>
      <c r="M231" s="180" t="s">
        <v>19</v>
      </c>
      <c r="N231" s="181" t="s">
        <v>42</v>
      </c>
      <c r="O231" s="80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4" t="s">
        <v>110</v>
      </c>
      <c r="AT231" s="184" t="s">
        <v>105</v>
      </c>
      <c r="AU231" s="184" t="s">
        <v>71</v>
      </c>
      <c r="AY231" s="13" t="s">
        <v>111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3" t="s">
        <v>79</v>
      </c>
      <c r="BK231" s="185">
        <f>ROUND(I231*H231,2)</f>
        <v>0</v>
      </c>
      <c r="BL231" s="13" t="s">
        <v>112</v>
      </c>
      <c r="BM231" s="184" t="s">
        <v>714</v>
      </c>
    </row>
    <row r="232" s="2" customFormat="1" ht="21.75" customHeight="1">
      <c r="A232" s="34"/>
      <c r="B232" s="35"/>
      <c r="C232" s="172" t="s">
        <v>715</v>
      </c>
      <c r="D232" s="172" t="s">
        <v>105</v>
      </c>
      <c r="E232" s="173" t="s">
        <v>716</v>
      </c>
      <c r="F232" s="174" t="s">
        <v>717</v>
      </c>
      <c r="G232" s="175" t="s">
        <v>146</v>
      </c>
      <c r="H232" s="176">
        <v>10</v>
      </c>
      <c r="I232" s="177"/>
      <c r="J232" s="178">
        <f>ROUND(I232*H232,2)</f>
        <v>0</v>
      </c>
      <c r="K232" s="174" t="s">
        <v>109</v>
      </c>
      <c r="L232" s="179"/>
      <c r="M232" s="180" t="s">
        <v>19</v>
      </c>
      <c r="N232" s="181" t="s">
        <v>42</v>
      </c>
      <c r="O232" s="80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4" t="s">
        <v>110</v>
      </c>
      <c r="AT232" s="184" t="s">
        <v>105</v>
      </c>
      <c r="AU232" s="184" t="s">
        <v>71</v>
      </c>
      <c r="AY232" s="13" t="s">
        <v>111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3" t="s">
        <v>79</v>
      </c>
      <c r="BK232" s="185">
        <f>ROUND(I232*H232,2)</f>
        <v>0</v>
      </c>
      <c r="BL232" s="13" t="s">
        <v>112</v>
      </c>
      <c r="BM232" s="184" t="s">
        <v>718</v>
      </c>
    </row>
    <row r="233" s="2" customFormat="1" ht="16.5" customHeight="1">
      <c r="A233" s="34"/>
      <c r="B233" s="35"/>
      <c r="C233" s="172" t="s">
        <v>719</v>
      </c>
      <c r="D233" s="172" t="s">
        <v>105</v>
      </c>
      <c r="E233" s="173" t="s">
        <v>720</v>
      </c>
      <c r="F233" s="174" t="s">
        <v>721</v>
      </c>
      <c r="G233" s="175" t="s">
        <v>146</v>
      </c>
      <c r="H233" s="176">
        <v>50</v>
      </c>
      <c r="I233" s="177"/>
      <c r="J233" s="178">
        <f>ROUND(I233*H233,2)</f>
        <v>0</v>
      </c>
      <c r="K233" s="174" t="s">
        <v>109</v>
      </c>
      <c r="L233" s="179"/>
      <c r="M233" s="180" t="s">
        <v>19</v>
      </c>
      <c r="N233" s="181" t="s">
        <v>42</v>
      </c>
      <c r="O233" s="80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110</v>
      </c>
      <c r="AT233" s="184" t="s">
        <v>105</v>
      </c>
      <c r="AU233" s="184" t="s">
        <v>71</v>
      </c>
      <c r="AY233" s="13" t="s">
        <v>111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3" t="s">
        <v>79</v>
      </c>
      <c r="BK233" s="185">
        <f>ROUND(I233*H233,2)</f>
        <v>0</v>
      </c>
      <c r="BL233" s="13" t="s">
        <v>112</v>
      </c>
      <c r="BM233" s="184" t="s">
        <v>722</v>
      </c>
    </row>
    <row r="234" s="2" customFormat="1" ht="33" customHeight="1">
      <c r="A234" s="34"/>
      <c r="B234" s="35"/>
      <c r="C234" s="172" t="s">
        <v>723</v>
      </c>
      <c r="D234" s="172" t="s">
        <v>105</v>
      </c>
      <c r="E234" s="173" t="s">
        <v>724</v>
      </c>
      <c r="F234" s="174" t="s">
        <v>725</v>
      </c>
      <c r="G234" s="175" t="s">
        <v>146</v>
      </c>
      <c r="H234" s="176">
        <v>2</v>
      </c>
      <c r="I234" s="177"/>
      <c r="J234" s="178">
        <f>ROUND(I234*H234,2)</f>
        <v>0</v>
      </c>
      <c r="K234" s="174" t="s">
        <v>109</v>
      </c>
      <c r="L234" s="179"/>
      <c r="M234" s="180" t="s">
        <v>19</v>
      </c>
      <c r="N234" s="181" t="s">
        <v>42</v>
      </c>
      <c r="O234" s="80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110</v>
      </c>
      <c r="AT234" s="184" t="s">
        <v>105</v>
      </c>
      <c r="AU234" s="184" t="s">
        <v>71</v>
      </c>
      <c r="AY234" s="13" t="s">
        <v>111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3" t="s">
        <v>79</v>
      </c>
      <c r="BK234" s="185">
        <f>ROUND(I234*H234,2)</f>
        <v>0</v>
      </c>
      <c r="BL234" s="13" t="s">
        <v>112</v>
      </c>
      <c r="BM234" s="184" t="s">
        <v>726</v>
      </c>
    </row>
    <row r="235" s="2" customFormat="1" ht="24.15" customHeight="1">
      <c r="A235" s="34"/>
      <c r="B235" s="35"/>
      <c r="C235" s="172" t="s">
        <v>727</v>
      </c>
      <c r="D235" s="172" t="s">
        <v>105</v>
      </c>
      <c r="E235" s="173" t="s">
        <v>728</v>
      </c>
      <c r="F235" s="174" t="s">
        <v>729</v>
      </c>
      <c r="G235" s="175" t="s">
        <v>146</v>
      </c>
      <c r="H235" s="176">
        <v>40</v>
      </c>
      <c r="I235" s="177"/>
      <c r="J235" s="178">
        <f>ROUND(I235*H235,2)</f>
        <v>0</v>
      </c>
      <c r="K235" s="174" t="s">
        <v>109</v>
      </c>
      <c r="L235" s="179"/>
      <c r="M235" s="180" t="s">
        <v>19</v>
      </c>
      <c r="N235" s="181" t="s">
        <v>42</v>
      </c>
      <c r="O235" s="80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4" t="s">
        <v>110</v>
      </c>
      <c r="AT235" s="184" t="s">
        <v>105</v>
      </c>
      <c r="AU235" s="184" t="s">
        <v>71</v>
      </c>
      <c r="AY235" s="13" t="s">
        <v>111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3" t="s">
        <v>79</v>
      </c>
      <c r="BK235" s="185">
        <f>ROUND(I235*H235,2)</f>
        <v>0</v>
      </c>
      <c r="BL235" s="13" t="s">
        <v>112</v>
      </c>
      <c r="BM235" s="184" t="s">
        <v>730</v>
      </c>
    </row>
    <row r="236" s="2" customFormat="1" ht="24.15" customHeight="1">
      <c r="A236" s="34"/>
      <c r="B236" s="35"/>
      <c r="C236" s="172" t="s">
        <v>731</v>
      </c>
      <c r="D236" s="172" t="s">
        <v>105</v>
      </c>
      <c r="E236" s="173" t="s">
        <v>732</v>
      </c>
      <c r="F236" s="174" t="s">
        <v>733</v>
      </c>
      <c r="G236" s="175" t="s">
        <v>146</v>
      </c>
      <c r="H236" s="176">
        <v>60</v>
      </c>
      <c r="I236" s="177"/>
      <c r="J236" s="178">
        <f>ROUND(I236*H236,2)</f>
        <v>0</v>
      </c>
      <c r="K236" s="174" t="s">
        <v>109</v>
      </c>
      <c r="L236" s="179"/>
      <c r="M236" s="180" t="s">
        <v>19</v>
      </c>
      <c r="N236" s="181" t="s">
        <v>42</v>
      </c>
      <c r="O236" s="80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4" t="s">
        <v>110</v>
      </c>
      <c r="AT236" s="184" t="s">
        <v>105</v>
      </c>
      <c r="AU236" s="184" t="s">
        <v>71</v>
      </c>
      <c r="AY236" s="13" t="s">
        <v>111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3" t="s">
        <v>79</v>
      </c>
      <c r="BK236" s="185">
        <f>ROUND(I236*H236,2)</f>
        <v>0</v>
      </c>
      <c r="BL236" s="13" t="s">
        <v>112</v>
      </c>
      <c r="BM236" s="184" t="s">
        <v>734</v>
      </c>
    </row>
    <row r="237" s="2" customFormat="1" ht="24.15" customHeight="1">
      <c r="A237" s="34"/>
      <c r="B237" s="35"/>
      <c r="C237" s="172" t="s">
        <v>735</v>
      </c>
      <c r="D237" s="172" t="s">
        <v>105</v>
      </c>
      <c r="E237" s="173" t="s">
        <v>736</v>
      </c>
      <c r="F237" s="174" t="s">
        <v>737</v>
      </c>
      <c r="G237" s="175" t="s">
        <v>146</v>
      </c>
      <c r="H237" s="176">
        <v>100</v>
      </c>
      <c r="I237" s="177"/>
      <c r="J237" s="178">
        <f>ROUND(I237*H237,2)</f>
        <v>0</v>
      </c>
      <c r="K237" s="174" t="s">
        <v>109</v>
      </c>
      <c r="L237" s="179"/>
      <c r="M237" s="180" t="s">
        <v>19</v>
      </c>
      <c r="N237" s="181" t="s">
        <v>42</v>
      </c>
      <c r="O237" s="80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4" t="s">
        <v>110</v>
      </c>
      <c r="AT237" s="184" t="s">
        <v>105</v>
      </c>
      <c r="AU237" s="184" t="s">
        <v>71</v>
      </c>
      <c r="AY237" s="13" t="s">
        <v>111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3" t="s">
        <v>79</v>
      </c>
      <c r="BK237" s="185">
        <f>ROUND(I237*H237,2)</f>
        <v>0</v>
      </c>
      <c r="BL237" s="13" t="s">
        <v>112</v>
      </c>
      <c r="BM237" s="184" t="s">
        <v>738</v>
      </c>
    </row>
    <row r="238" s="2" customFormat="1" ht="24.15" customHeight="1">
      <c r="A238" s="34"/>
      <c r="B238" s="35"/>
      <c r="C238" s="172" t="s">
        <v>739</v>
      </c>
      <c r="D238" s="172" t="s">
        <v>105</v>
      </c>
      <c r="E238" s="173" t="s">
        <v>740</v>
      </c>
      <c r="F238" s="174" t="s">
        <v>741</v>
      </c>
      <c r="G238" s="175" t="s">
        <v>146</v>
      </c>
      <c r="H238" s="176">
        <v>17</v>
      </c>
      <c r="I238" s="177"/>
      <c r="J238" s="178">
        <f>ROUND(I238*H238,2)</f>
        <v>0</v>
      </c>
      <c r="K238" s="174" t="s">
        <v>109</v>
      </c>
      <c r="L238" s="179"/>
      <c r="M238" s="180" t="s">
        <v>19</v>
      </c>
      <c r="N238" s="181" t="s">
        <v>42</v>
      </c>
      <c r="O238" s="80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110</v>
      </c>
      <c r="AT238" s="184" t="s">
        <v>105</v>
      </c>
      <c r="AU238" s="184" t="s">
        <v>71</v>
      </c>
      <c r="AY238" s="13" t="s">
        <v>111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3" t="s">
        <v>79</v>
      </c>
      <c r="BK238" s="185">
        <f>ROUND(I238*H238,2)</f>
        <v>0</v>
      </c>
      <c r="BL238" s="13" t="s">
        <v>112</v>
      </c>
      <c r="BM238" s="184" t="s">
        <v>742</v>
      </c>
    </row>
    <row r="239" s="2" customFormat="1" ht="24.15" customHeight="1">
      <c r="A239" s="34"/>
      <c r="B239" s="35"/>
      <c r="C239" s="172" t="s">
        <v>743</v>
      </c>
      <c r="D239" s="172" t="s">
        <v>105</v>
      </c>
      <c r="E239" s="173" t="s">
        <v>744</v>
      </c>
      <c r="F239" s="174" t="s">
        <v>745</v>
      </c>
      <c r="G239" s="175" t="s">
        <v>146</v>
      </c>
      <c r="H239" s="176">
        <v>15</v>
      </c>
      <c r="I239" s="177"/>
      <c r="J239" s="178">
        <f>ROUND(I239*H239,2)</f>
        <v>0</v>
      </c>
      <c r="K239" s="174" t="s">
        <v>109</v>
      </c>
      <c r="L239" s="179"/>
      <c r="M239" s="180" t="s">
        <v>19</v>
      </c>
      <c r="N239" s="181" t="s">
        <v>42</v>
      </c>
      <c r="O239" s="80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4" t="s">
        <v>110</v>
      </c>
      <c r="AT239" s="184" t="s">
        <v>105</v>
      </c>
      <c r="AU239" s="184" t="s">
        <v>71</v>
      </c>
      <c r="AY239" s="13" t="s">
        <v>111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3" t="s">
        <v>79</v>
      </c>
      <c r="BK239" s="185">
        <f>ROUND(I239*H239,2)</f>
        <v>0</v>
      </c>
      <c r="BL239" s="13" t="s">
        <v>112</v>
      </c>
      <c r="BM239" s="184" t="s">
        <v>746</v>
      </c>
    </row>
    <row r="240" s="2" customFormat="1" ht="24.15" customHeight="1">
      <c r="A240" s="34"/>
      <c r="B240" s="35"/>
      <c r="C240" s="172" t="s">
        <v>747</v>
      </c>
      <c r="D240" s="172" t="s">
        <v>105</v>
      </c>
      <c r="E240" s="173" t="s">
        <v>748</v>
      </c>
      <c r="F240" s="174" t="s">
        <v>749</v>
      </c>
      <c r="G240" s="175" t="s">
        <v>146</v>
      </c>
      <c r="H240" s="176">
        <v>34</v>
      </c>
      <c r="I240" s="177"/>
      <c r="J240" s="178">
        <f>ROUND(I240*H240,2)</f>
        <v>0</v>
      </c>
      <c r="K240" s="174" t="s">
        <v>109</v>
      </c>
      <c r="L240" s="179"/>
      <c r="M240" s="180" t="s">
        <v>19</v>
      </c>
      <c r="N240" s="181" t="s">
        <v>42</v>
      </c>
      <c r="O240" s="80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110</v>
      </c>
      <c r="AT240" s="184" t="s">
        <v>105</v>
      </c>
      <c r="AU240" s="184" t="s">
        <v>71</v>
      </c>
      <c r="AY240" s="13" t="s">
        <v>111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3" t="s">
        <v>79</v>
      </c>
      <c r="BK240" s="185">
        <f>ROUND(I240*H240,2)</f>
        <v>0</v>
      </c>
      <c r="BL240" s="13" t="s">
        <v>112</v>
      </c>
      <c r="BM240" s="184" t="s">
        <v>750</v>
      </c>
    </row>
    <row r="241" s="2" customFormat="1" ht="24.15" customHeight="1">
      <c r="A241" s="34"/>
      <c r="B241" s="35"/>
      <c r="C241" s="172" t="s">
        <v>751</v>
      </c>
      <c r="D241" s="172" t="s">
        <v>105</v>
      </c>
      <c r="E241" s="173" t="s">
        <v>752</v>
      </c>
      <c r="F241" s="174" t="s">
        <v>753</v>
      </c>
      <c r="G241" s="175" t="s">
        <v>146</v>
      </c>
      <c r="H241" s="176">
        <v>46</v>
      </c>
      <c r="I241" s="177"/>
      <c r="J241" s="178">
        <f>ROUND(I241*H241,2)</f>
        <v>0</v>
      </c>
      <c r="K241" s="174" t="s">
        <v>109</v>
      </c>
      <c r="L241" s="179"/>
      <c r="M241" s="180" t="s">
        <v>19</v>
      </c>
      <c r="N241" s="181" t="s">
        <v>42</v>
      </c>
      <c r="O241" s="80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4" t="s">
        <v>110</v>
      </c>
      <c r="AT241" s="184" t="s">
        <v>105</v>
      </c>
      <c r="AU241" s="184" t="s">
        <v>71</v>
      </c>
      <c r="AY241" s="13" t="s">
        <v>111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3" t="s">
        <v>79</v>
      </c>
      <c r="BK241" s="185">
        <f>ROUND(I241*H241,2)</f>
        <v>0</v>
      </c>
      <c r="BL241" s="13" t="s">
        <v>112</v>
      </c>
      <c r="BM241" s="184" t="s">
        <v>754</v>
      </c>
    </row>
    <row r="242" s="2" customFormat="1" ht="24.15" customHeight="1">
      <c r="A242" s="34"/>
      <c r="B242" s="35"/>
      <c r="C242" s="172" t="s">
        <v>755</v>
      </c>
      <c r="D242" s="172" t="s">
        <v>105</v>
      </c>
      <c r="E242" s="173" t="s">
        <v>756</v>
      </c>
      <c r="F242" s="174" t="s">
        <v>757</v>
      </c>
      <c r="G242" s="175" t="s">
        <v>146</v>
      </c>
      <c r="H242" s="176">
        <v>16</v>
      </c>
      <c r="I242" s="177"/>
      <c r="J242" s="178">
        <f>ROUND(I242*H242,2)</f>
        <v>0</v>
      </c>
      <c r="K242" s="174" t="s">
        <v>109</v>
      </c>
      <c r="L242" s="179"/>
      <c r="M242" s="180" t="s">
        <v>19</v>
      </c>
      <c r="N242" s="181" t="s">
        <v>42</v>
      </c>
      <c r="O242" s="80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4" t="s">
        <v>110</v>
      </c>
      <c r="AT242" s="184" t="s">
        <v>105</v>
      </c>
      <c r="AU242" s="184" t="s">
        <v>71</v>
      </c>
      <c r="AY242" s="13" t="s">
        <v>111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3" t="s">
        <v>79</v>
      </c>
      <c r="BK242" s="185">
        <f>ROUND(I242*H242,2)</f>
        <v>0</v>
      </c>
      <c r="BL242" s="13" t="s">
        <v>112</v>
      </c>
      <c r="BM242" s="184" t="s">
        <v>758</v>
      </c>
    </row>
    <row r="243" s="2" customFormat="1" ht="24.15" customHeight="1">
      <c r="A243" s="34"/>
      <c r="B243" s="35"/>
      <c r="C243" s="172" t="s">
        <v>759</v>
      </c>
      <c r="D243" s="172" t="s">
        <v>105</v>
      </c>
      <c r="E243" s="173" t="s">
        <v>760</v>
      </c>
      <c r="F243" s="174" t="s">
        <v>761</v>
      </c>
      <c r="G243" s="175" t="s">
        <v>146</v>
      </c>
      <c r="H243" s="176">
        <v>25</v>
      </c>
      <c r="I243" s="177"/>
      <c r="J243" s="178">
        <f>ROUND(I243*H243,2)</f>
        <v>0</v>
      </c>
      <c r="K243" s="174" t="s">
        <v>109</v>
      </c>
      <c r="L243" s="179"/>
      <c r="M243" s="180" t="s">
        <v>19</v>
      </c>
      <c r="N243" s="181" t="s">
        <v>42</v>
      </c>
      <c r="O243" s="80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4" t="s">
        <v>110</v>
      </c>
      <c r="AT243" s="184" t="s">
        <v>105</v>
      </c>
      <c r="AU243" s="184" t="s">
        <v>71</v>
      </c>
      <c r="AY243" s="13" t="s">
        <v>111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3" t="s">
        <v>79</v>
      </c>
      <c r="BK243" s="185">
        <f>ROUND(I243*H243,2)</f>
        <v>0</v>
      </c>
      <c r="BL243" s="13" t="s">
        <v>112</v>
      </c>
      <c r="BM243" s="184" t="s">
        <v>762</v>
      </c>
    </row>
    <row r="244" s="2" customFormat="1" ht="24.15" customHeight="1">
      <c r="A244" s="34"/>
      <c r="B244" s="35"/>
      <c r="C244" s="172" t="s">
        <v>763</v>
      </c>
      <c r="D244" s="172" t="s">
        <v>105</v>
      </c>
      <c r="E244" s="173" t="s">
        <v>764</v>
      </c>
      <c r="F244" s="174" t="s">
        <v>765</v>
      </c>
      <c r="G244" s="175" t="s">
        <v>146</v>
      </c>
      <c r="H244" s="176">
        <v>32</v>
      </c>
      <c r="I244" s="177"/>
      <c r="J244" s="178">
        <f>ROUND(I244*H244,2)</f>
        <v>0</v>
      </c>
      <c r="K244" s="174" t="s">
        <v>109</v>
      </c>
      <c r="L244" s="179"/>
      <c r="M244" s="180" t="s">
        <v>19</v>
      </c>
      <c r="N244" s="181" t="s">
        <v>42</v>
      </c>
      <c r="O244" s="80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110</v>
      </c>
      <c r="AT244" s="184" t="s">
        <v>105</v>
      </c>
      <c r="AU244" s="184" t="s">
        <v>71</v>
      </c>
      <c r="AY244" s="13" t="s">
        <v>111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3" t="s">
        <v>79</v>
      </c>
      <c r="BK244" s="185">
        <f>ROUND(I244*H244,2)</f>
        <v>0</v>
      </c>
      <c r="BL244" s="13" t="s">
        <v>112</v>
      </c>
      <c r="BM244" s="184" t="s">
        <v>766</v>
      </c>
    </row>
    <row r="245" s="2" customFormat="1" ht="24.15" customHeight="1">
      <c r="A245" s="34"/>
      <c r="B245" s="35"/>
      <c r="C245" s="172" t="s">
        <v>767</v>
      </c>
      <c r="D245" s="172" t="s">
        <v>105</v>
      </c>
      <c r="E245" s="173" t="s">
        <v>768</v>
      </c>
      <c r="F245" s="174" t="s">
        <v>769</v>
      </c>
      <c r="G245" s="175" t="s">
        <v>146</v>
      </c>
      <c r="H245" s="176">
        <v>20</v>
      </c>
      <c r="I245" s="177"/>
      <c r="J245" s="178">
        <f>ROUND(I245*H245,2)</f>
        <v>0</v>
      </c>
      <c r="K245" s="174" t="s">
        <v>109</v>
      </c>
      <c r="L245" s="179"/>
      <c r="M245" s="180" t="s">
        <v>19</v>
      </c>
      <c r="N245" s="181" t="s">
        <v>42</v>
      </c>
      <c r="O245" s="80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4" t="s">
        <v>110</v>
      </c>
      <c r="AT245" s="184" t="s">
        <v>105</v>
      </c>
      <c r="AU245" s="184" t="s">
        <v>71</v>
      </c>
      <c r="AY245" s="13" t="s">
        <v>111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3" t="s">
        <v>79</v>
      </c>
      <c r="BK245" s="185">
        <f>ROUND(I245*H245,2)</f>
        <v>0</v>
      </c>
      <c r="BL245" s="13" t="s">
        <v>112</v>
      </c>
      <c r="BM245" s="184" t="s">
        <v>770</v>
      </c>
    </row>
    <row r="246" s="2" customFormat="1" ht="24.15" customHeight="1">
      <c r="A246" s="34"/>
      <c r="B246" s="35"/>
      <c r="C246" s="172" t="s">
        <v>771</v>
      </c>
      <c r="D246" s="172" t="s">
        <v>105</v>
      </c>
      <c r="E246" s="173" t="s">
        <v>772</v>
      </c>
      <c r="F246" s="174" t="s">
        <v>773</v>
      </c>
      <c r="G246" s="175" t="s">
        <v>146</v>
      </c>
      <c r="H246" s="176">
        <v>4</v>
      </c>
      <c r="I246" s="177"/>
      <c r="J246" s="178">
        <f>ROUND(I246*H246,2)</f>
        <v>0</v>
      </c>
      <c r="K246" s="174" t="s">
        <v>109</v>
      </c>
      <c r="L246" s="179"/>
      <c r="M246" s="180" t="s">
        <v>19</v>
      </c>
      <c r="N246" s="181" t="s">
        <v>42</v>
      </c>
      <c r="O246" s="80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110</v>
      </c>
      <c r="AT246" s="184" t="s">
        <v>105</v>
      </c>
      <c r="AU246" s="184" t="s">
        <v>71</v>
      </c>
      <c r="AY246" s="13" t="s">
        <v>111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3" t="s">
        <v>79</v>
      </c>
      <c r="BK246" s="185">
        <f>ROUND(I246*H246,2)</f>
        <v>0</v>
      </c>
      <c r="BL246" s="13" t="s">
        <v>112</v>
      </c>
      <c r="BM246" s="184" t="s">
        <v>774</v>
      </c>
    </row>
    <row r="247" s="2" customFormat="1" ht="24.15" customHeight="1">
      <c r="A247" s="34"/>
      <c r="B247" s="35"/>
      <c r="C247" s="172" t="s">
        <v>775</v>
      </c>
      <c r="D247" s="172" t="s">
        <v>105</v>
      </c>
      <c r="E247" s="173" t="s">
        <v>776</v>
      </c>
      <c r="F247" s="174" t="s">
        <v>777</v>
      </c>
      <c r="G247" s="175" t="s">
        <v>146</v>
      </c>
      <c r="H247" s="176">
        <v>19</v>
      </c>
      <c r="I247" s="177"/>
      <c r="J247" s="178">
        <f>ROUND(I247*H247,2)</f>
        <v>0</v>
      </c>
      <c r="K247" s="174" t="s">
        <v>109</v>
      </c>
      <c r="L247" s="179"/>
      <c r="M247" s="180" t="s">
        <v>19</v>
      </c>
      <c r="N247" s="181" t="s">
        <v>42</v>
      </c>
      <c r="O247" s="80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4" t="s">
        <v>110</v>
      </c>
      <c r="AT247" s="184" t="s">
        <v>105</v>
      </c>
      <c r="AU247" s="184" t="s">
        <v>71</v>
      </c>
      <c r="AY247" s="13" t="s">
        <v>111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3" t="s">
        <v>79</v>
      </c>
      <c r="BK247" s="185">
        <f>ROUND(I247*H247,2)</f>
        <v>0</v>
      </c>
      <c r="BL247" s="13" t="s">
        <v>112</v>
      </c>
      <c r="BM247" s="184" t="s">
        <v>778</v>
      </c>
    </row>
    <row r="248" s="2" customFormat="1" ht="24.15" customHeight="1">
      <c r="A248" s="34"/>
      <c r="B248" s="35"/>
      <c r="C248" s="172" t="s">
        <v>779</v>
      </c>
      <c r="D248" s="172" t="s">
        <v>105</v>
      </c>
      <c r="E248" s="173" t="s">
        <v>780</v>
      </c>
      <c r="F248" s="174" t="s">
        <v>781</v>
      </c>
      <c r="G248" s="175" t="s">
        <v>146</v>
      </c>
      <c r="H248" s="176">
        <v>25</v>
      </c>
      <c r="I248" s="177"/>
      <c r="J248" s="178">
        <f>ROUND(I248*H248,2)</f>
        <v>0</v>
      </c>
      <c r="K248" s="174" t="s">
        <v>109</v>
      </c>
      <c r="L248" s="179"/>
      <c r="M248" s="180" t="s">
        <v>19</v>
      </c>
      <c r="N248" s="181" t="s">
        <v>42</v>
      </c>
      <c r="O248" s="80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110</v>
      </c>
      <c r="AT248" s="184" t="s">
        <v>105</v>
      </c>
      <c r="AU248" s="184" t="s">
        <v>71</v>
      </c>
      <c r="AY248" s="13" t="s">
        <v>111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3" t="s">
        <v>79</v>
      </c>
      <c r="BK248" s="185">
        <f>ROUND(I248*H248,2)</f>
        <v>0</v>
      </c>
      <c r="BL248" s="13" t="s">
        <v>112</v>
      </c>
      <c r="BM248" s="184" t="s">
        <v>782</v>
      </c>
    </row>
    <row r="249" s="2" customFormat="1" ht="24.15" customHeight="1">
      <c r="A249" s="34"/>
      <c r="B249" s="35"/>
      <c r="C249" s="172" t="s">
        <v>783</v>
      </c>
      <c r="D249" s="172" t="s">
        <v>105</v>
      </c>
      <c r="E249" s="173" t="s">
        <v>784</v>
      </c>
      <c r="F249" s="174" t="s">
        <v>785</v>
      </c>
      <c r="G249" s="175" t="s">
        <v>146</v>
      </c>
      <c r="H249" s="176">
        <v>12</v>
      </c>
      <c r="I249" s="177"/>
      <c r="J249" s="178">
        <f>ROUND(I249*H249,2)</f>
        <v>0</v>
      </c>
      <c r="K249" s="174" t="s">
        <v>109</v>
      </c>
      <c r="L249" s="179"/>
      <c r="M249" s="180" t="s">
        <v>19</v>
      </c>
      <c r="N249" s="181" t="s">
        <v>42</v>
      </c>
      <c r="O249" s="80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4" t="s">
        <v>110</v>
      </c>
      <c r="AT249" s="184" t="s">
        <v>105</v>
      </c>
      <c r="AU249" s="184" t="s">
        <v>71</v>
      </c>
      <c r="AY249" s="13" t="s">
        <v>111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3" t="s">
        <v>79</v>
      </c>
      <c r="BK249" s="185">
        <f>ROUND(I249*H249,2)</f>
        <v>0</v>
      </c>
      <c r="BL249" s="13" t="s">
        <v>112</v>
      </c>
      <c r="BM249" s="184" t="s">
        <v>786</v>
      </c>
    </row>
    <row r="250" s="2" customFormat="1" ht="24.15" customHeight="1">
      <c r="A250" s="34"/>
      <c r="B250" s="35"/>
      <c r="C250" s="172" t="s">
        <v>787</v>
      </c>
      <c r="D250" s="172" t="s">
        <v>105</v>
      </c>
      <c r="E250" s="173" t="s">
        <v>788</v>
      </c>
      <c r="F250" s="174" t="s">
        <v>789</v>
      </c>
      <c r="G250" s="175" t="s">
        <v>146</v>
      </c>
      <c r="H250" s="176">
        <v>5</v>
      </c>
      <c r="I250" s="177"/>
      <c r="J250" s="178">
        <f>ROUND(I250*H250,2)</f>
        <v>0</v>
      </c>
      <c r="K250" s="174" t="s">
        <v>109</v>
      </c>
      <c r="L250" s="179"/>
      <c r="M250" s="180" t="s">
        <v>19</v>
      </c>
      <c r="N250" s="181" t="s">
        <v>42</v>
      </c>
      <c r="O250" s="80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110</v>
      </c>
      <c r="AT250" s="184" t="s">
        <v>105</v>
      </c>
      <c r="AU250" s="184" t="s">
        <v>71</v>
      </c>
      <c r="AY250" s="13" t="s">
        <v>111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3" t="s">
        <v>79</v>
      </c>
      <c r="BK250" s="185">
        <f>ROUND(I250*H250,2)</f>
        <v>0</v>
      </c>
      <c r="BL250" s="13" t="s">
        <v>112</v>
      </c>
      <c r="BM250" s="184" t="s">
        <v>790</v>
      </c>
    </row>
    <row r="251" s="2" customFormat="1" ht="24.15" customHeight="1">
      <c r="A251" s="34"/>
      <c r="B251" s="35"/>
      <c r="C251" s="172" t="s">
        <v>791</v>
      </c>
      <c r="D251" s="172" t="s">
        <v>105</v>
      </c>
      <c r="E251" s="173" t="s">
        <v>792</v>
      </c>
      <c r="F251" s="174" t="s">
        <v>793</v>
      </c>
      <c r="G251" s="175" t="s">
        <v>146</v>
      </c>
      <c r="H251" s="176">
        <v>6</v>
      </c>
      <c r="I251" s="177"/>
      <c r="J251" s="178">
        <f>ROUND(I251*H251,2)</f>
        <v>0</v>
      </c>
      <c r="K251" s="174" t="s">
        <v>109</v>
      </c>
      <c r="L251" s="179"/>
      <c r="M251" s="180" t="s">
        <v>19</v>
      </c>
      <c r="N251" s="181" t="s">
        <v>42</v>
      </c>
      <c r="O251" s="80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110</v>
      </c>
      <c r="AT251" s="184" t="s">
        <v>105</v>
      </c>
      <c r="AU251" s="184" t="s">
        <v>71</v>
      </c>
      <c r="AY251" s="13" t="s">
        <v>111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3" t="s">
        <v>79</v>
      </c>
      <c r="BK251" s="185">
        <f>ROUND(I251*H251,2)</f>
        <v>0</v>
      </c>
      <c r="BL251" s="13" t="s">
        <v>112</v>
      </c>
      <c r="BM251" s="184" t="s">
        <v>794</v>
      </c>
    </row>
    <row r="252" s="2" customFormat="1" ht="24.15" customHeight="1">
      <c r="A252" s="34"/>
      <c r="B252" s="35"/>
      <c r="C252" s="172" t="s">
        <v>795</v>
      </c>
      <c r="D252" s="172" t="s">
        <v>105</v>
      </c>
      <c r="E252" s="173" t="s">
        <v>796</v>
      </c>
      <c r="F252" s="174" t="s">
        <v>797</v>
      </c>
      <c r="G252" s="175" t="s">
        <v>146</v>
      </c>
      <c r="H252" s="176">
        <v>1</v>
      </c>
      <c r="I252" s="177"/>
      <c r="J252" s="178">
        <f>ROUND(I252*H252,2)</f>
        <v>0</v>
      </c>
      <c r="K252" s="174" t="s">
        <v>109</v>
      </c>
      <c r="L252" s="179"/>
      <c r="M252" s="180" t="s">
        <v>19</v>
      </c>
      <c r="N252" s="181" t="s">
        <v>42</v>
      </c>
      <c r="O252" s="80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4" t="s">
        <v>110</v>
      </c>
      <c r="AT252" s="184" t="s">
        <v>105</v>
      </c>
      <c r="AU252" s="184" t="s">
        <v>71</v>
      </c>
      <c r="AY252" s="13" t="s">
        <v>111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3" t="s">
        <v>79</v>
      </c>
      <c r="BK252" s="185">
        <f>ROUND(I252*H252,2)</f>
        <v>0</v>
      </c>
      <c r="BL252" s="13" t="s">
        <v>112</v>
      </c>
      <c r="BM252" s="184" t="s">
        <v>798</v>
      </c>
    </row>
    <row r="253" s="2" customFormat="1" ht="24.15" customHeight="1">
      <c r="A253" s="34"/>
      <c r="B253" s="35"/>
      <c r="C253" s="172" t="s">
        <v>799</v>
      </c>
      <c r="D253" s="172" t="s">
        <v>105</v>
      </c>
      <c r="E253" s="173" t="s">
        <v>800</v>
      </c>
      <c r="F253" s="174" t="s">
        <v>801</v>
      </c>
      <c r="G253" s="175" t="s">
        <v>146</v>
      </c>
      <c r="H253" s="176">
        <v>1</v>
      </c>
      <c r="I253" s="177"/>
      <c r="J253" s="178">
        <f>ROUND(I253*H253,2)</f>
        <v>0</v>
      </c>
      <c r="K253" s="174" t="s">
        <v>109</v>
      </c>
      <c r="L253" s="179"/>
      <c r="M253" s="180" t="s">
        <v>19</v>
      </c>
      <c r="N253" s="181" t="s">
        <v>42</v>
      </c>
      <c r="O253" s="80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4" t="s">
        <v>110</v>
      </c>
      <c r="AT253" s="184" t="s">
        <v>105</v>
      </c>
      <c r="AU253" s="184" t="s">
        <v>71</v>
      </c>
      <c r="AY253" s="13" t="s">
        <v>111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3" t="s">
        <v>79</v>
      </c>
      <c r="BK253" s="185">
        <f>ROUND(I253*H253,2)</f>
        <v>0</v>
      </c>
      <c r="BL253" s="13" t="s">
        <v>112</v>
      </c>
      <c r="BM253" s="184" t="s">
        <v>802</v>
      </c>
    </row>
    <row r="254" s="2" customFormat="1" ht="24.15" customHeight="1">
      <c r="A254" s="34"/>
      <c r="B254" s="35"/>
      <c r="C254" s="172" t="s">
        <v>803</v>
      </c>
      <c r="D254" s="172" t="s">
        <v>105</v>
      </c>
      <c r="E254" s="173" t="s">
        <v>804</v>
      </c>
      <c r="F254" s="174" t="s">
        <v>805</v>
      </c>
      <c r="G254" s="175" t="s">
        <v>146</v>
      </c>
      <c r="H254" s="176">
        <v>10</v>
      </c>
      <c r="I254" s="177"/>
      <c r="J254" s="178">
        <f>ROUND(I254*H254,2)</f>
        <v>0</v>
      </c>
      <c r="K254" s="174" t="s">
        <v>109</v>
      </c>
      <c r="L254" s="179"/>
      <c r="M254" s="180" t="s">
        <v>19</v>
      </c>
      <c r="N254" s="181" t="s">
        <v>42</v>
      </c>
      <c r="O254" s="80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110</v>
      </c>
      <c r="AT254" s="184" t="s">
        <v>105</v>
      </c>
      <c r="AU254" s="184" t="s">
        <v>71</v>
      </c>
      <c r="AY254" s="13" t="s">
        <v>111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3" t="s">
        <v>79</v>
      </c>
      <c r="BK254" s="185">
        <f>ROUND(I254*H254,2)</f>
        <v>0</v>
      </c>
      <c r="BL254" s="13" t="s">
        <v>112</v>
      </c>
      <c r="BM254" s="184" t="s">
        <v>806</v>
      </c>
    </row>
    <row r="255" s="2" customFormat="1" ht="24.15" customHeight="1">
      <c r="A255" s="34"/>
      <c r="B255" s="35"/>
      <c r="C255" s="172" t="s">
        <v>807</v>
      </c>
      <c r="D255" s="172" t="s">
        <v>105</v>
      </c>
      <c r="E255" s="173" t="s">
        <v>808</v>
      </c>
      <c r="F255" s="174" t="s">
        <v>809</v>
      </c>
      <c r="G255" s="175" t="s">
        <v>146</v>
      </c>
      <c r="H255" s="176">
        <v>10</v>
      </c>
      <c r="I255" s="177"/>
      <c r="J255" s="178">
        <f>ROUND(I255*H255,2)</f>
        <v>0</v>
      </c>
      <c r="K255" s="174" t="s">
        <v>109</v>
      </c>
      <c r="L255" s="179"/>
      <c r="M255" s="180" t="s">
        <v>19</v>
      </c>
      <c r="N255" s="181" t="s">
        <v>42</v>
      </c>
      <c r="O255" s="80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4" t="s">
        <v>110</v>
      </c>
      <c r="AT255" s="184" t="s">
        <v>105</v>
      </c>
      <c r="AU255" s="184" t="s">
        <v>71</v>
      </c>
      <c r="AY255" s="13" t="s">
        <v>111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3" t="s">
        <v>79</v>
      </c>
      <c r="BK255" s="185">
        <f>ROUND(I255*H255,2)</f>
        <v>0</v>
      </c>
      <c r="BL255" s="13" t="s">
        <v>112</v>
      </c>
      <c r="BM255" s="184" t="s">
        <v>810</v>
      </c>
    </row>
    <row r="256" s="2" customFormat="1" ht="24.15" customHeight="1">
      <c r="A256" s="34"/>
      <c r="B256" s="35"/>
      <c r="C256" s="172" t="s">
        <v>811</v>
      </c>
      <c r="D256" s="172" t="s">
        <v>105</v>
      </c>
      <c r="E256" s="173" t="s">
        <v>812</v>
      </c>
      <c r="F256" s="174" t="s">
        <v>813</v>
      </c>
      <c r="G256" s="175" t="s">
        <v>146</v>
      </c>
      <c r="H256" s="176">
        <v>20</v>
      </c>
      <c r="I256" s="177"/>
      <c r="J256" s="178">
        <f>ROUND(I256*H256,2)</f>
        <v>0</v>
      </c>
      <c r="K256" s="174" t="s">
        <v>109</v>
      </c>
      <c r="L256" s="179"/>
      <c r="M256" s="180" t="s">
        <v>19</v>
      </c>
      <c r="N256" s="181" t="s">
        <v>42</v>
      </c>
      <c r="O256" s="80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110</v>
      </c>
      <c r="AT256" s="184" t="s">
        <v>105</v>
      </c>
      <c r="AU256" s="184" t="s">
        <v>71</v>
      </c>
      <c r="AY256" s="13" t="s">
        <v>111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3" t="s">
        <v>79</v>
      </c>
      <c r="BK256" s="185">
        <f>ROUND(I256*H256,2)</f>
        <v>0</v>
      </c>
      <c r="BL256" s="13" t="s">
        <v>112</v>
      </c>
      <c r="BM256" s="184" t="s">
        <v>814</v>
      </c>
    </row>
    <row r="257" s="2" customFormat="1" ht="24.15" customHeight="1">
      <c r="A257" s="34"/>
      <c r="B257" s="35"/>
      <c r="C257" s="172" t="s">
        <v>815</v>
      </c>
      <c r="D257" s="172" t="s">
        <v>105</v>
      </c>
      <c r="E257" s="173" t="s">
        <v>816</v>
      </c>
      <c r="F257" s="174" t="s">
        <v>817</v>
      </c>
      <c r="G257" s="175" t="s">
        <v>146</v>
      </c>
      <c r="H257" s="176">
        <v>4</v>
      </c>
      <c r="I257" s="177"/>
      <c r="J257" s="178">
        <f>ROUND(I257*H257,2)</f>
        <v>0</v>
      </c>
      <c r="K257" s="174" t="s">
        <v>109</v>
      </c>
      <c r="L257" s="179"/>
      <c r="M257" s="180" t="s">
        <v>19</v>
      </c>
      <c r="N257" s="181" t="s">
        <v>42</v>
      </c>
      <c r="O257" s="80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110</v>
      </c>
      <c r="AT257" s="184" t="s">
        <v>105</v>
      </c>
      <c r="AU257" s="184" t="s">
        <v>71</v>
      </c>
      <c r="AY257" s="13" t="s">
        <v>111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3" t="s">
        <v>79</v>
      </c>
      <c r="BK257" s="185">
        <f>ROUND(I257*H257,2)</f>
        <v>0</v>
      </c>
      <c r="BL257" s="13" t="s">
        <v>112</v>
      </c>
      <c r="BM257" s="184" t="s">
        <v>818</v>
      </c>
    </row>
    <row r="258" s="2" customFormat="1" ht="24.15" customHeight="1">
      <c r="A258" s="34"/>
      <c r="B258" s="35"/>
      <c r="C258" s="172" t="s">
        <v>819</v>
      </c>
      <c r="D258" s="172" t="s">
        <v>105</v>
      </c>
      <c r="E258" s="173" t="s">
        <v>820</v>
      </c>
      <c r="F258" s="174" t="s">
        <v>821</v>
      </c>
      <c r="G258" s="175" t="s">
        <v>146</v>
      </c>
      <c r="H258" s="176">
        <v>2</v>
      </c>
      <c r="I258" s="177"/>
      <c r="J258" s="178">
        <f>ROUND(I258*H258,2)</f>
        <v>0</v>
      </c>
      <c r="K258" s="174" t="s">
        <v>109</v>
      </c>
      <c r="L258" s="179"/>
      <c r="M258" s="180" t="s">
        <v>19</v>
      </c>
      <c r="N258" s="181" t="s">
        <v>42</v>
      </c>
      <c r="O258" s="80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110</v>
      </c>
      <c r="AT258" s="184" t="s">
        <v>105</v>
      </c>
      <c r="AU258" s="184" t="s">
        <v>71</v>
      </c>
      <c r="AY258" s="13" t="s">
        <v>111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3" t="s">
        <v>79</v>
      </c>
      <c r="BK258" s="185">
        <f>ROUND(I258*H258,2)</f>
        <v>0</v>
      </c>
      <c r="BL258" s="13" t="s">
        <v>112</v>
      </c>
      <c r="BM258" s="184" t="s">
        <v>822</v>
      </c>
    </row>
    <row r="259" s="2" customFormat="1" ht="24.15" customHeight="1">
      <c r="A259" s="34"/>
      <c r="B259" s="35"/>
      <c r="C259" s="172" t="s">
        <v>823</v>
      </c>
      <c r="D259" s="172" t="s">
        <v>105</v>
      </c>
      <c r="E259" s="173" t="s">
        <v>824</v>
      </c>
      <c r="F259" s="174" t="s">
        <v>825</v>
      </c>
      <c r="G259" s="175" t="s">
        <v>146</v>
      </c>
      <c r="H259" s="176">
        <v>15</v>
      </c>
      <c r="I259" s="177"/>
      <c r="J259" s="178">
        <f>ROUND(I259*H259,2)</f>
        <v>0</v>
      </c>
      <c r="K259" s="174" t="s">
        <v>109</v>
      </c>
      <c r="L259" s="179"/>
      <c r="M259" s="180" t="s">
        <v>19</v>
      </c>
      <c r="N259" s="181" t="s">
        <v>42</v>
      </c>
      <c r="O259" s="80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4" t="s">
        <v>110</v>
      </c>
      <c r="AT259" s="184" t="s">
        <v>105</v>
      </c>
      <c r="AU259" s="184" t="s">
        <v>71</v>
      </c>
      <c r="AY259" s="13" t="s">
        <v>111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3" t="s">
        <v>79</v>
      </c>
      <c r="BK259" s="185">
        <f>ROUND(I259*H259,2)</f>
        <v>0</v>
      </c>
      <c r="BL259" s="13" t="s">
        <v>112</v>
      </c>
      <c r="BM259" s="184" t="s">
        <v>826</v>
      </c>
    </row>
    <row r="260" s="2" customFormat="1" ht="24.15" customHeight="1">
      <c r="A260" s="34"/>
      <c r="B260" s="35"/>
      <c r="C260" s="172" t="s">
        <v>827</v>
      </c>
      <c r="D260" s="172" t="s">
        <v>105</v>
      </c>
      <c r="E260" s="173" t="s">
        <v>828</v>
      </c>
      <c r="F260" s="174" t="s">
        <v>829</v>
      </c>
      <c r="G260" s="175" t="s">
        <v>146</v>
      </c>
      <c r="H260" s="176">
        <v>10</v>
      </c>
      <c r="I260" s="177"/>
      <c r="J260" s="178">
        <f>ROUND(I260*H260,2)</f>
        <v>0</v>
      </c>
      <c r="K260" s="174" t="s">
        <v>109</v>
      </c>
      <c r="L260" s="179"/>
      <c r="M260" s="180" t="s">
        <v>19</v>
      </c>
      <c r="N260" s="181" t="s">
        <v>42</v>
      </c>
      <c r="O260" s="80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110</v>
      </c>
      <c r="AT260" s="184" t="s">
        <v>105</v>
      </c>
      <c r="AU260" s="184" t="s">
        <v>71</v>
      </c>
      <c r="AY260" s="13" t="s">
        <v>111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3" t="s">
        <v>79</v>
      </c>
      <c r="BK260" s="185">
        <f>ROUND(I260*H260,2)</f>
        <v>0</v>
      </c>
      <c r="BL260" s="13" t="s">
        <v>112</v>
      </c>
      <c r="BM260" s="184" t="s">
        <v>830</v>
      </c>
    </row>
    <row r="261" s="2" customFormat="1" ht="24.15" customHeight="1">
      <c r="A261" s="34"/>
      <c r="B261" s="35"/>
      <c r="C261" s="172" t="s">
        <v>831</v>
      </c>
      <c r="D261" s="172" t="s">
        <v>105</v>
      </c>
      <c r="E261" s="173" t="s">
        <v>832</v>
      </c>
      <c r="F261" s="174" t="s">
        <v>833</v>
      </c>
      <c r="G261" s="175" t="s">
        <v>146</v>
      </c>
      <c r="H261" s="176">
        <v>20</v>
      </c>
      <c r="I261" s="177"/>
      <c r="J261" s="178">
        <f>ROUND(I261*H261,2)</f>
        <v>0</v>
      </c>
      <c r="K261" s="174" t="s">
        <v>109</v>
      </c>
      <c r="L261" s="179"/>
      <c r="M261" s="180" t="s">
        <v>19</v>
      </c>
      <c r="N261" s="181" t="s">
        <v>42</v>
      </c>
      <c r="O261" s="80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110</v>
      </c>
      <c r="AT261" s="184" t="s">
        <v>105</v>
      </c>
      <c r="AU261" s="184" t="s">
        <v>71</v>
      </c>
      <c r="AY261" s="13" t="s">
        <v>111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3" t="s">
        <v>79</v>
      </c>
      <c r="BK261" s="185">
        <f>ROUND(I261*H261,2)</f>
        <v>0</v>
      </c>
      <c r="BL261" s="13" t="s">
        <v>112</v>
      </c>
      <c r="BM261" s="184" t="s">
        <v>834</v>
      </c>
    </row>
    <row r="262" s="2" customFormat="1" ht="24.15" customHeight="1">
      <c r="A262" s="34"/>
      <c r="B262" s="35"/>
      <c r="C262" s="172" t="s">
        <v>835</v>
      </c>
      <c r="D262" s="172" t="s">
        <v>105</v>
      </c>
      <c r="E262" s="173" t="s">
        <v>836</v>
      </c>
      <c r="F262" s="174" t="s">
        <v>837</v>
      </c>
      <c r="G262" s="175" t="s">
        <v>146</v>
      </c>
      <c r="H262" s="176">
        <v>16</v>
      </c>
      <c r="I262" s="177"/>
      <c r="J262" s="178">
        <f>ROUND(I262*H262,2)</f>
        <v>0</v>
      </c>
      <c r="K262" s="174" t="s">
        <v>109</v>
      </c>
      <c r="L262" s="179"/>
      <c r="M262" s="180" t="s">
        <v>19</v>
      </c>
      <c r="N262" s="181" t="s">
        <v>42</v>
      </c>
      <c r="O262" s="80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110</v>
      </c>
      <c r="AT262" s="184" t="s">
        <v>105</v>
      </c>
      <c r="AU262" s="184" t="s">
        <v>71</v>
      </c>
      <c r="AY262" s="13" t="s">
        <v>111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3" t="s">
        <v>79</v>
      </c>
      <c r="BK262" s="185">
        <f>ROUND(I262*H262,2)</f>
        <v>0</v>
      </c>
      <c r="BL262" s="13" t="s">
        <v>112</v>
      </c>
      <c r="BM262" s="184" t="s">
        <v>838</v>
      </c>
    </row>
    <row r="263" s="2" customFormat="1" ht="21.75" customHeight="1">
      <c r="A263" s="34"/>
      <c r="B263" s="35"/>
      <c r="C263" s="172" t="s">
        <v>839</v>
      </c>
      <c r="D263" s="172" t="s">
        <v>105</v>
      </c>
      <c r="E263" s="173" t="s">
        <v>840</v>
      </c>
      <c r="F263" s="174" t="s">
        <v>841</v>
      </c>
      <c r="G263" s="175" t="s">
        <v>146</v>
      </c>
      <c r="H263" s="176">
        <v>2</v>
      </c>
      <c r="I263" s="177"/>
      <c r="J263" s="178">
        <f>ROUND(I263*H263,2)</f>
        <v>0</v>
      </c>
      <c r="K263" s="174" t="s">
        <v>109</v>
      </c>
      <c r="L263" s="179"/>
      <c r="M263" s="180" t="s">
        <v>19</v>
      </c>
      <c r="N263" s="181" t="s">
        <v>42</v>
      </c>
      <c r="O263" s="80"/>
      <c r="P263" s="182">
        <f>O263*H263</f>
        <v>0</v>
      </c>
      <c r="Q263" s="182">
        <v>0</v>
      </c>
      <c r="R263" s="182">
        <f>Q263*H263</f>
        <v>0</v>
      </c>
      <c r="S263" s="182">
        <v>0</v>
      </c>
      <c r="T263" s="18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4" t="s">
        <v>110</v>
      </c>
      <c r="AT263" s="184" t="s">
        <v>105</v>
      </c>
      <c r="AU263" s="184" t="s">
        <v>71</v>
      </c>
      <c r="AY263" s="13" t="s">
        <v>111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3" t="s">
        <v>79</v>
      </c>
      <c r="BK263" s="185">
        <f>ROUND(I263*H263,2)</f>
        <v>0</v>
      </c>
      <c r="BL263" s="13" t="s">
        <v>112</v>
      </c>
      <c r="BM263" s="184" t="s">
        <v>842</v>
      </c>
    </row>
    <row r="264" s="2" customFormat="1" ht="21.75" customHeight="1">
      <c r="A264" s="34"/>
      <c r="B264" s="35"/>
      <c r="C264" s="172" t="s">
        <v>843</v>
      </c>
      <c r="D264" s="172" t="s">
        <v>105</v>
      </c>
      <c r="E264" s="173" t="s">
        <v>844</v>
      </c>
      <c r="F264" s="174" t="s">
        <v>845</v>
      </c>
      <c r="G264" s="175" t="s">
        <v>146</v>
      </c>
      <c r="H264" s="176">
        <v>1</v>
      </c>
      <c r="I264" s="177"/>
      <c r="J264" s="178">
        <f>ROUND(I264*H264,2)</f>
        <v>0</v>
      </c>
      <c r="K264" s="174" t="s">
        <v>109</v>
      </c>
      <c r="L264" s="179"/>
      <c r="M264" s="180" t="s">
        <v>19</v>
      </c>
      <c r="N264" s="181" t="s">
        <v>42</v>
      </c>
      <c r="O264" s="80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4" t="s">
        <v>110</v>
      </c>
      <c r="AT264" s="184" t="s">
        <v>105</v>
      </c>
      <c r="AU264" s="184" t="s">
        <v>71</v>
      </c>
      <c r="AY264" s="13" t="s">
        <v>111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3" t="s">
        <v>79</v>
      </c>
      <c r="BK264" s="185">
        <f>ROUND(I264*H264,2)</f>
        <v>0</v>
      </c>
      <c r="BL264" s="13" t="s">
        <v>112</v>
      </c>
      <c r="BM264" s="184" t="s">
        <v>846</v>
      </c>
    </row>
    <row r="265" s="2" customFormat="1" ht="24.15" customHeight="1">
      <c r="A265" s="34"/>
      <c r="B265" s="35"/>
      <c r="C265" s="172" t="s">
        <v>847</v>
      </c>
      <c r="D265" s="172" t="s">
        <v>105</v>
      </c>
      <c r="E265" s="173" t="s">
        <v>848</v>
      </c>
      <c r="F265" s="174" t="s">
        <v>849</v>
      </c>
      <c r="G265" s="175" t="s">
        <v>146</v>
      </c>
      <c r="H265" s="176">
        <v>2</v>
      </c>
      <c r="I265" s="177"/>
      <c r="J265" s="178">
        <f>ROUND(I265*H265,2)</f>
        <v>0</v>
      </c>
      <c r="K265" s="174" t="s">
        <v>109</v>
      </c>
      <c r="L265" s="179"/>
      <c r="M265" s="180" t="s">
        <v>19</v>
      </c>
      <c r="N265" s="181" t="s">
        <v>42</v>
      </c>
      <c r="O265" s="80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110</v>
      </c>
      <c r="AT265" s="184" t="s">
        <v>105</v>
      </c>
      <c r="AU265" s="184" t="s">
        <v>71</v>
      </c>
      <c r="AY265" s="13" t="s">
        <v>111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3" t="s">
        <v>79</v>
      </c>
      <c r="BK265" s="185">
        <f>ROUND(I265*H265,2)</f>
        <v>0</v>
      </c>
      <c r="BL265" s="13" t="s">
        <v>112</v>
      </c>
      <c r="BM265" s="184" t="s">
        <v>850</v>
      </c>
    </row>
    <row r="266" s="2" customFormat="1" ht="24.15" customHeight="1">
      <c r="A266" s="34"/>
      <c r="B266" s="35"/>
      <c r="C266" s="172" t="s">
        <v>851</v>
      </c>
      <c r="D266" s="172" t="s">
        <v>105</v>
      </c>
      <c r="E266" s="173" t="s">
        <v>852</v>
      </c>
      <c r="F266" s="174" t="s">
        <v>853</v>
      </c>
      <c r="G266" s="175" t="s">
        <v>146</v>
      </c>
      <c r="H266" s="176">
        <v>5</v>
      </c>
      <c r="I266" s="177"/>
      <c r="J266" s="178">
        <f>ROUND(I266*H266,2)</f>
        <v>0</v>
      </c>
      <c r="K266" s="174" t="s">
        <v>109</v>
      </c>
      <c r="L266" s="179"/>
      <c r="M266" s="180" t="s">
        <v>19</v>
      </c>
      <c r="N266" s="181" t="s">
        <v>42</v>
      </c>
      <c r="O266" s="80"/>
      <c r="P266" s="182">
        <f>O266*H266</f>
        <v>0</v>
      </c>
      <c r="Q266" s="182">
        <v>0</v>
      </c>
      <c r="R266" s="182">
        <f>Q266*H266</f>
        <v>0</v>
      </c>
      <c r="S266" s="182">
        <v>0</v>
      </c>
      <c r="T266" s="18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4" t="s">
        <v>110</v>
      </c>
      <c r="AT266" s="184" t="s">
        <v>105</v>
      </c>
      <c r="AU266" s="184" t="s">
        <v>71</v>
      </c>
      <c r="AY266" s="13" t="s">
        <v>111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3" t="s">
        <v>79</v>
      </c>
      <c r="BK266" s="185">
        <f>ROUND(I266*H266,2)</f>
        <v>0</v>
      </c>
      <c r="BL266" s="13" t="s">
        <v>112</v>
      </c>
      <c r="BM266" s="184" t="s">
        <v>854</v>
      </c>
    </row>
    <row r="267" s="2" customFormat="1" ht="33" customHeight="1">
      <c r="A267" s="34"/>
      <c r="B267" s="35"/>
      <c r="C267" s="172" t="s">
        <v>855</v>
      </c>
      <c r="D267" s="172" t="s">
        <v>105</v>
      </c>
      <c r="E267" s="173" t="s">
        <v>856</v>
      </c>
      <c r="F267" s="174" t="s">
        <v>857</v>
      </c>
      <c r="G267" s="175" t="s">
        <v>146</v>
      </c>
      <c r="H267" s="176">
        <v>5</v>
      </c>
      <c r="I267" s="177"/>
      <c r="J267" s="178">
        <f>ROUND(I267*H267,2)</f>
        <v>0</v>
      </c>
      <c r="K267" s="174" t="s">
        <v>109</v>
      </c>
      <c r="L267" s="179"/>
      <c r="M267" s="180" t="s">
        <v>19</v>
      </c>
      <c r="N267" s="181" t="s">
        <v>42</v>
      </c>
      <c r="O267" s="80"/>
      <c r="P267" s="182">
        <f>O267*H267</f>
        <v>0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4" t="s">
        <v>110</v>
      </c>
      <c r="AT267" s="184" t="s">
        <v>105</v>
      </c>
      <c r="AU267" s="184" t="s">
        <v>71</v>
      </c>
      <c r="AY267" s="13" t="s">
        <v>111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3" t="s">
        <v>79</v>
      </c>
      <c r="BK267" s="185">
        <f>ROUND(I267*H267,2)</f>
        <v>0</v>
      </c>
      <c r="BL267" s="13" t="s">
        <v>112</v>
      </c>
      <c r="BM267" s="184" t="s">
        <v>858</v>
      </c>
    </row>
    <row r="268" s="2" customFormat="1" ht="24.15" customHeight="1">
      <c r="A268" s="34"/>
      <c r="B268" s="35"/>
      <c r="C268" s="172" t="s">
        <v>859</v>
      </c>
      <c r="D268" s="172" t="s">
        <v>105</v>
      </c>
      <c r="E268" s="173" t="s">
        <v>860</v>
      </c>
      <c r="F268" s="174" t="s">
        <v>861</v>
      </c>
      <c r="G268" s="175" t="s">
        <v>146</v>
      </c>
      <c r="H268" s="176">
        <v>1</v>
      </c>
      <c r="I268" s="177"/>
      <c r="J268" s="178">
        <f>ROUND(I268*H268,2)</f>
        <v>0</v>
      </c>
      <c r="K268" s="174" t="s">
        <v>109</v>
      </c>
      <c r="L268" s="179"/>
      <c r="M268" s="180" t="s">
        <v>19</v>
      </c>
      <c r="N268" s="181" t="s">
        <v>42</v>
      </c>
      <c r="O268" s="80"/>
      <c r="P268" s="182">
        <f>O268*H268</f>
        <v>0</v>
      </c>
      <c r="Q268" s="182">
        <v>0</v>
      </c>
      <c r="R268" s="182">
        <f>Q268*H268</f>
        <v>0</v>
      </c>
      <c r="S268" s="182">
        <v>0</v>
      </c>
      <c r="T268" s="18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4" t="s">
        <v>110</v>
      </c>
      <c r="AT268" s="184" t="s">
        <v>105</v>
      </c>
      <c r="AU268" s="184" t="s">
        <v>71</v>
      </c>
      <c r="AY268" s="13" t="s">
        <v>111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3" t="s">
        <v>79</v>
      </c>
      <c r="BK268" s="185">
        <f>ROUND(I268*H268,2)</f>
        <v>0</v>
      </c>
      <c r="BL268" s="13" t="s">
        <v>112</v>
      </c>
      <c r="BM268" s="184" t="s">
        <v>862</v>
      </c>
    </row>
    <row r="269" s="2" customFormat="1" ht="24.15" customHeight="1">
      <c r="A269" s="34"/>
      <c r="B269" s="35"/>
      <c r="C269" s="172" t="s">
        <v>863</v>
      </c>
      <c r="D269" s="172" t="s">
        <v>105</v>
      </c>
      <c r="E269" s="173" t="s">
        <v>864</v>
      </c>
      <c r="F269" s="174" t="s">
        <v>865</v>
      </c>
      <c r="G269" s="175" t="s">
        <v>146</v>
      </c>
      <c r="H269" s="176">
        <v>1</v>
      </c>
      <c r="I269" s="177"/>
      <c r="J269" s="178">
        <f>ROUND(I269*H269,2)</f>
        <v>0</v>
      </c>
      <c r="K269" s="174" t="s">
        <v>109</v>
      </c>
      <c r="L269" s="179"/>
      <c r="M269" s="180" t="s">
        <v>19</v>
      </c>
      <c r="N269" s="181" t="s">
        <v>42</v>
      </c>
      <c r="O269" s="80"/>
      <c r="P269" s="182">
        <f>O269*H269</f>
        <v>0</v>
      </c>
      <c r="Q269" s="182">
        <v>0</v>
      </c>
      <c r="R269" s="182">
        <f>Q269*H269</f>
        <v>0</v>
      </c>
      <c r="S269" s="182">
        <v>0</v>
      </c>
      <c r="T269" s="18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110</v>
      </c>
      <c r="AT269" s="184" t="s">
        <v>105</v>
      </c>
      <c r="AU269" s="184" t="s">
        <v>71</v>
      </c>
      <c r="AY269" s="13" t="s">
        <v>111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3" t="s">
        <v>79</v>
      </c>
      <c r="BK269" s="185">
        <f>ROUND(I269*H269,2)</f>
        <v>0</v>
      </c>
      <c r="BL269" s="13" t="s">
        <v>112</v>
      </c>
      <c r="BM269" s="184" t="s">
        <v>866</v>
      </c>
    </row>
    <row r="270" s="2" customFormat="1" ht="24.15" customHeight="1">
      <c r="A270" s="34"/>
      <c r="B270" s="35"/>
      <c r="C270" s="172" t="s">
        <v>867</v>
      </c>
      <c r="D270" s="172" t="s">
        <v>105</v>
      </c>
      <c r="E270" s="173" t="s">
        <v>868</v>
      </c>
      <c r="F270" s="174" t="s">
        <v>869</v>
      </c>
      <c r="G270" s="175" t="s">
        <v>146</v>
      </c>
      <c r="H270" s="176">
        <v>2</v>
      </c>
      <c r="I270" s="177"/>
      <c r="J270" s="178">
        <f>ROUND(I270*H270,2)</f>
        <v>0</v>
      </c>
      <c r="K270" s="174" t="s">
        <v>109</v>
      </c>
      <c r="L270" s="179"/>
      <c r="M270" s="180" t="s">
        <v>19</v>
      </c>
      <c r="N270" s="181" t="s">
        <v>42</v>
      </c>
      <c r="O270" s="80"/>
      <c r="P270" s="182">
        <f>O270*H270</f>
        <v>0</v>
      </c>
      <c r="Q270" s="182">
        <v>0</v>
      </c>
      <c r="R270" s="182">
        <f>Q270*H270</f>
        <v>0</v>
      </c>
      <c r="S270" s="182">
        <v>0</v>
      </c>
      <c r="T270" s="18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4" t="s">
        <v>110</v>
      </c>
      <c r="AT270" s="184" t="s">
        <v>105</v>
      </c>
      <c r="AU270" s="184" t="s">
        <v>71</v>
      </c>
      <c r="AY270" s="13" t="s">
        <v>111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3" t="s">
        <v>79</v>
      </c>
      <c r="BK270" s="185">
        <f>ROUND(I270*H270,2)</f>
        <v>0</v>
      </c>
      <c r="BL270" s="13" t="s">
        <v>112</v>
      </c>
      <c r="BM270" s="184" t="s">
        <v>870</v>
      </c>
    </row>
    <row r="271" s="2" customFormat="1" ht="24.15" customHeight="1">
      <c r="A271" s="34"/>
      <c r="B271" s="35"/>
      <c r="C271" s="172" t="s">
        <v>871</v>
      </c>
      <c r="D271" s="172" t="s">
        <v>105</v>
      </c>
      <c r="E271" s="173" t="s">
        <v>872</v>
      </c>
      <c r="F271" s="174" t="s">
        <v>873</v>
      </c>
      <c r="G271" s="175" t="s">
        <v>146</v>
      </c>
      <c r="H271" s="176">
        <v>3</v>
      </c>
      <c r="I271" s="177"/>
      <c r="J271" s="178">
        <f>ROUND(I271*H271,2)</f>
        <v>0</v>
      </c>
      <c r="K271" s="174" t="s">
        <v>109</v>
      </c>
      <c r="L271" s="179"/>
      <c r="M271" s="180" t="s">
        <v>19</v>
      </c>
      <c r="N271" s="181" t="s">
        <v>42</v>
      </c>
      <c r="O271" s="80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4" t="s">
        <v>110</v>
      </c>
      <c r="AT271" s="184" t="s">
        <v>105</v>
      </c>
      <c r="AU271" s="184" t="s">
        <v>71</v>
      </c>
      <c r="AY271" s="13" t="s">
        <v>111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3" t="s">
        <v>79</v>
      </c>
      <c r="BK271" s="185">
        <f>ROUND(I271*H271,2)</f>
        <v>0</v>
      </c>
      <c r="BL271" s="13" t="s">
        <v>112</v>
      </c>
      <c r="BM271" s="184" t="s">
        <v>874</v>
      </c>
    </row>
    <row r="272" s="2" customFormat="1" ht="24.15" customHeight="1">
      <c r="A272" s="34"/>
      <c r="B272" s="35"/>
      <c r="C272" s="172" t="s">
        <v>875</v>
      </c>
      <c r="D272" s="172" t="s">
        <v>105</v>
      </c>
      <c r="E272" s="173" t="s">
        <v>876</v>
      </c>
      <c r="F272" s="174" t="s">
        <v>877</v>
      </c>
      <c r="G272" s="175" t="s">
        <v>146</v>
      </c>
      <c r="H272" s="176">
        <v>1</v>
      </c>
      <c r="I272" s="177"/>
      <c r="J272" s="178">
        <f>ROUND(I272*H272,2)</f>
        <v>0</v>
      </c>
      <c r="K272" s="174" t="s">
        <v>109</v>
      </c>
      <c r="L272" s="179"/>
      <c r="M272" s="180" t="s">
        <v>19</v>
      </c>
      <c r="N272" s="181" t="s">
        <v>42</v>
      </c>
      <c r="O272" s="80"/>
      <c r="P272" s="182">
        <f>O272*H272</f>
        <v>0</v>
      </c>
      <c r="Q272" s="182">
        <v>0</v>
      </c>
      <c r="R272" s="182">
        <f>Q272*H272</f>
        <v>0</v>
      </c>
      <c r="S272" s="182">
        <v>0</v>
      </c>
      <c r="T272" s="18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4" t="s">
        <v>110</v>
      </c>
      <c r="AT272" s="184" t="s">
        <v>105</v>
      </c>
      <c r="AU272" s="184" t="s">
        <v>71</v>
      </c>
      <c r="AY272" s="13" t="s">
        <v>111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3" t="s">
        <v>79</v>
      </c>
      <c r="BK272" s="185">
        <f>ROUND(I272*H272,2)</f>
        <v>0</v>
      </c>
      <c r="BL272" s="13" t="s">
        <v>112</v>
      </c>
      <c r="BM272" s="184" t="s">
        <v>878</v>
      </c>
    </row>
    <row r="273" s="2" customFormat="1" ht="24.15" customHeight="1">
      <c r="A273" s="34"/>
      <c r="B273" s="35"/>
      <c r="C273" s="172" t="s">
        <v>879</v>
      </c>
      <c r="D273" s="172" t="s">
        <v>105</v>
      </c>
      <c r="E273" s="173" t="s">
        <v>880</v>
      </c>
      <c r="F273" s="174" t="s">
        <v>881</v>
      </c>
      <c r="G273" s="175" t="s">
        <v>146</v>
      </c>
      <c r="H273" s="176">
        <v>1</v>
      </c>
      <c r="I273" s="177"/>
      <c r="J273" s="178">
        <f>ROUND(I273*H273,2)</f>
        <v>0</v>
      </c>
      <c r="K273" s="174" t="s">
        <v>109</v>
      </c>
      <c r="L273" s="179"/>
      <c r="M273" s="180" t="s">
        <v>19</v>
      </c>
      <c r="N273" s="181" t="s">
        <v>42</v>
      </c>
      <c r="O273" s="80"/>
      <c r="P273" s="182">
        <f>O273*H273</f>
        <v>0</v>
      </c>
      <c r="Q273" s="182">
        <v>0</v>
      </c>
      <c r="R273" s="182">
        <f>Q273*H273</f>
        <v>0</v>
      </c>
      <c r="S273" s="182">
        <v>0</v>
      </c>
      <c r="T273" s="18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4" t="s">
        <v>110</v>
      </c>
      <c r="AT273" s="184" t="s">
        <v>105</v>
      </c>
      <c r="AU273" s="184" t="s">
        <v>71</v>
      </c>
      <c r="AY273" s="13" t="s">
        <v>111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3" t="s">
        <v>79</v>
      </c>
      <c r="BK273" s="185">
        <f>ROUND(I273*H273,2)</f>
        <v>0</v>
      </c>
      <c r="BL273" s="13" t="s">
        <v>112</v>
      </c>
      <c r="BM273" s="184" t="s">
        <v>882</v>
      </c>
    </row>
    <row r="274" s="2" customFormat="1" ht="24.15" customHeight="1">
      <c r="A274" s="34"/>
      <c r="B274" s="35"/>
      <c r="C274" s="172" t="s">
        <v>883</v>
      </c>
      <c r="D274" s="172" t="s">
        <v>105</v>
      </c>
      <c r="E274" s="173" t="s">
        <v>884</v>
      </c>
      <c r="F274" s="174" t="s">
        <v>885</v>
      </c>
      <c r="G274" s="175" t="s">
        <v>146</v>
      </c>
      <c r="H274" s="176">
        <v>4</v>
      </c>
      <c r="I274" s="177"/>
      <c r="J274" s="178">
        <f>ROUND(I274*H274,2)</f>
        <v>0</v>
      </c>
      <c r="K274" s="174" t="s">
        <v>109</v>
      </c>
      <c r="L274" s="179"/>
      <c r="M274" s="180" t="s">
        <v>19</v>
      </c>
      <c r="N274" s="181" t="s">
        <v>42</v>
      </c>
      <c r="O274" s="80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110</v>
      </c>
      <c r="AT274" s="184" t="s">
        <v>105</v>
      </c>
      <c r="AU274" s="184" t="s">
        <v>71</v>
      </c>
      <c r="AY274" s="13" t="s">
        <v>111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3" t="s">
        <v>79</v>
      </c>
      <c r="BK274" s="185">
        <f>ROUND(I274*H274,2)</f>
        <v>0</v>
      </c>
      <c r="BL274" s="13" t="s">
        <v>112</v>
      </c>
      <c r="BM274" s="184" t="s">
        <v>886</v>
      </c>
    </row>
    <row r="275" s="2" customFormat="1" ht="24.15" customHeight="1">
      <c r="A275" s="34"/>
      <c r="B275" s="35"/>
      <c r="C275" s="172" t="s">
        <v>887</v>
      </c>
      <c r="D275" s="172" t="s">
        <v>105</v>
      </c>
      <c r="E275" s="173" t="s">
        <v>888</v>
      </c>
      <c r="F275" s="174" t="s">
        <v>889</v>
      </c>
      <c r="G275" s="175" t="s">
        <v>146</v>
      </c>
      <c r="H275" s="176">
        <v>3</v>
      </c>
      <c r="I275" s="177"/>
      <c r="J275" s="178">
        <f>ROUND(I275*H275,2)</f>
        <v>0</v>
      </c>
      <c r="K275" s="174" t="s">
        <v>109</v>
      </c>
      <c r="L275" s="179"/>
      <c r="M275" s="180" t="s">
        <v>19</v>
      </c>
      <c r="N275" s="181" t="s">
        <v>42</v>
      </c>
      <c r="O275" s="80"/>
      <c r="P275" s="182">
        <f>O275*H275</f>
        <v>0</v>
      </c>
      <c r="Q275" s="182">
        <v>0</v>
      </c>
      <c r="R275" s="182">
        <f>Q275*H275</f>
        <v>0</v>
      </c>
      <c r="S275" s="182">
        <v>0</v>
      </c>
      <c r="T275" s="18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4" t="s">
        <v>110</v>
      </c>
      <c r="AT275" s="184" t="s">
        <v>105</v>
      </c>
      <c r="AU275" s="184" t="s">
        <v>71</v>
      </c>
      <c r="AY275" s="13" t="s">
        <v>111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3" t="s">
        <v>79</v>
      </c>
      <c r="BK275" s="185">
        <f>ROUND(I275*H275,2)</f>
        <v>0</v>
      </c>
      <c r="BL275" s="13" t="s">
        <v>112</v>
      </c>
      <c r="BM275" s="184" t="s">
        <v>890</v>
      </c>
    </row>
    <row r="276" s="2" customFormat="1" ht="37.8" customHeight="1">
      <c r="A276" s="34"/>
      <c r="B276" s="35"/>
      <c r="C276" s="172" t="s">
        <v>891</v>
      </c>
      <c r="D276" s="172" t="s">
        <v>105</v>
      </c>
      <c r="E276" s="173" t="s">
        <v>892</v>
      </c>
      <c r="F276" s="174" t="s">
        <v>893</v>
      </c>
      <c r="G276" s="175" t="s">
        <v>146</v>
      </c>
      <c r="H276" s="176">
        <v>6</v>
      </c>
      <c r="I276" s="177"/>
      <c r="J276" s="178">
        <f>ROUND(I276*H276,2)</f>
        <v>0</v>
      </c>
      <c r="K276" s="174" t="s">
        <v>109</v>
      </c>
      <c r="L276" s="179"/>
      <c r="M276" s="180" t="s">
        <v>19</v>
      </c>
      <c r="N276" s="181" t="s">
        <v>42</v>
      </c>
      <c r="O276" s="80"/>
      <c r="P276" s="182">
        <f>O276*H276</f>
        <v>0</v>
      </c>
      <c r="Q276" s="182">
        <v>0</v>
      </c>
      <c r="R276" s="182">
        <f>Q276*H276</f>
        <v>0</v>
      </c>
      <c r="S276" s="182">
        <v>0</v>
      </c>
      <c r="T276" s="18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4" t="s">
        <v>110</v>
      </c>
      <c r="AT276" s="184" t="s">
        <v>105</v>
      </c>
      <c r="AU276" s="184" t="s">
        <v>71</v>
      </c>
      <c r="AY276" s="13" t="s">
        <v>111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3" t="s">
        <v>79</v>
      </c>
      <c r="BK276" s="185">
        <f>ROUND(I276*H276,2)</f>
        <v>0</v>
      </c>
      <c r="BL276" s="13" t="s">
        <v>112</v>
      </c>
      <c r="BM276" s="184" t="s">
        <v>894</v>
      </c>
    </row>
    <row r="277" s="2" customFormat="1" ht="37.8" customHeight="1">
      <c r="A277" s="34"/>
      <c r="B277" s="35"/>
      <c r="C277" s="172" t="s">
        <v>895</v>
      </c>
      <c r="D277" s="172" t="s">
        <v>105</v>
      </c>
      <c r="E277" s="173" t="s">
        <v>896</v>
      </c>
      <c r="F277" s="174" t="s">
        <v>897</v>
      </c>
      <c r="G277" s="175" t="s">
        <v>146</v>
      </c>
      <c r="H277" s="176">
        <v>2</v>
      </c>
      <c r="I277" s="177"/>
      <c r="J277" s="178">
        <f>ROUND(I277*H277,2)</f>
        <v>0</v>
      </c>
      <c r="K277" s="174" t="s">
        <v>109</v>
      </c>
      <c r="L277" s="179"/>
      <c r="M277" s="180" t="s">
        <v>19</v>
      </c>
      <c r="N277" s="181" t="s">
        <v>42</v>
      </c>
      <c r="O277" s="80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4" t="s">
        <v>110</v>
      </c>
      <c r="AT277" s="184" t="s">
        <v>105</v>
      </c>
      <c r="AU277" s="184" t="s">
        <v>71</v>
      </c>
      <c r="AY277" s="13" t="s">
        <v>111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3" t="s">
        <v>79</v>
      </c>
      <c r="BK277" s="185">
        <f>ROUND(I277*H277,2)</f>
        <v>0</v>
      </c>
      <c r="BL277" s="13" t="s">
        <v>112</v>
      </c>
      <c r="BM277" s="184" t="s">
        <v>898</v>
      </c>
    </row>
    <row r="278" s="2" customFormat="1" ht="37.8" customHeight="1">
      <c r="A278" s="34"/>
      <c r="B278" s="35"/>
      <c r="C278" s="172" t="s">
        <v>899</v>
      </c>
      <c r="D278" s="172" t="s">
        <v>105</v>
      </c>
      <c r="E278" s="173" t="s">
        <v>900</v>
      </c>
      <c r="F278" s="174" t="s">
        <v>901</v>
      </c>
      <c r="G278" s="175" t="s">
        <v>146</v>
      </c>
      <c r="H278" s="176">
        <v>1</v>
      </c>
      <c r="I278" s="177"/>
      <c r="J278" s="178">
        <f>ROUND(I278*H278,2)</f>
        <v>0</v>
      </c>
      <c r="K278" s="174" t="s">
        <v>109</v>
      </c>
      <c r="L278" s="179"/>
      <c r="M278" s="180" t="s">
        <v>19</v>
      </c>
      <c r="N278" s="181" t="s">
        <v>42</v>
      </c>
      <c r="O278" s="80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4" t="s">
        <v>110</v>
      </c>
      <c r="AT278" s="184" t="s">
        <v>105</v>
      </c>
      <c r="AU278" s="184" t="s">
        <v>71</v>
      </c>
      <c r="AY278" s="13" t="s">
        <v>111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3" t="s">
        <v>79</v>
      </c>
      <c r="BK278" s="185">
        <f>ROUND(I278*H278,2)</f>
        <v>0</v>
      </c>
      <c r="BL278" s="13" t="s">
        <v>112</v>
      </c>
      <c r="BM278" s="184" t="s">
        <v>902</v>
      </c>
    </row>
    <row r="279" s="2" customFormat="1" ht="24.15" customHeight="1">
      <c r="A279" s="34"/>
      <c r="B279" s="35"/>
      <c r="C279" s="172" t="s">
        <v>903</v>
      </c>
      <c r="D279" s="172" t="s">
        <v>105</v>
      </c>
      <c r="E279" s="173" t="s">
        <v>904</v>
      </c>
      <c r="F279" s="174" t="s">
        <v>905</v>
      </c>
      <c r="G279" s="175" t="s">
        <v>146</v>
      </c>
      <c r="H279" s="176">
        <v>41</v>
      </c>
      <c r="I279" s="177"/>
      <c r="J279" s="178">
        <f>ROUND(I279*H279,2)</f>
        <v>0</v>
      </c>
      <c r="K279" s="174" t="s">
        <v>109</v>
      </c>
      <c r="L279" s="179"/>
      <c r="M279" s="180" t="s">
        <v>19</v>
      </c>
      <c r="N279" s="181" t="s">
        <v>42</v>
      </c>
      <c r="O279" s="80"/>
      <c r="P279" s="182">
        <f>O279*H279</f>
        <v>0</v>
      </c>
      <c r="Q279" s="182">
        <v>0</v>
      </c>
      <c r="R279" s="182">
        <f>Q279*H279</f>
        <v>0</v>
      </c>
      <c r="S279" s="182">
        <v>0</v>
      </c>
      <c r="T279" s="18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4" t="s">
        <v>110</v>
      </c>
      <c r="AT279" s="184" t="s">
        <v>105</v>
      </c>
      <c r="AU279" s="184" t="s">
        <v>71</v>
      </c>
      <c r="AY279" s="13" t="s">
        <v>111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3" t="s">
        <v>79</v>
      </c>
      <c r="BK279" s="185">
        <f>ROUND(I279*H279,2)</f>
        <v>0</v>
      </c>
      <c r="BL279" s="13" t="s">
        <v>112</v>
      </c>
      <c r="BM279" s="184" t="s">
        <v>906</v>
      </c>
    </row>
    <row r="280" s="2" customFormat="1" ht="24.15" customHeight="1">
      <c r="A280" s="34"/>
      <c r="B280" s="35"/>
      <c r="C280" s="172" t="s">
        <v>907</v>
      </c>
      <c r="D280" s="172" t="s">
        <v>105</v>
      </c>
      <c r="E280" s="173" t="s">
        <v>908</v>
      </c>
      <c r="F280" s="174" t="s">
        <v>909</v>
      </c>
      <c r="G280" s="175" t="s">
        <v>146</v>
      </c>
      <c r="H280" s="176">
        <v>75</v>
      </c>
      <c r="I280" s="177"/>
      <c r="J280" s="178">
        <f>ROUND(I280*H280,2)</f>
        <v>0</v>
      </c>
      <c r="K280" s="174" t="s">
        <v>109</v>
      </c>
      <c r="L280" s="179"/>
      <c r="M280" s="180" t="s">
        <v>19</v>
      </c>
      <c r="N280" s="181" t="s">
        <v>42</v>
      </c>
      <c r="O280" s="80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4" t="s">
        <v>110</v>
      </c>
      <c r="AT280" s="184" t="s">
        <v>105</v>
      </c>
      <c r="AU280" s="184" t="s">
        <v>71</v>
      </c>
      <c r="AY280" s="13" t="s">
        <v>111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3" t="s">
        <v>79</v>
      </c>
      <c r="BK280" s="185">
        <f>ROUND(I280*H280,2)</f>
        <v>0</v>
      </c>
      <c r="BL280" s="13" t="s">
        <v>112</v>
      </c>
      <c r="BM280" s="184" t="s">
        <v>910</v>
      </c>
    </row>
    <row r="281" s="2" customFormat="1" ht="24.15" customHeight="1">
      <c r="A281" s="34"/>
      <c r="B281" s="35"/>
      <c r="C281" s="172" t="s">
        <v>911</v>
      </c>
      <c r="D281" s="172" t="s">
        <v>105</v>
      </c>
      <c r="E281" s="173" t="s">
        <v>912</v>
      </c>
      <c r="F281" s="174" t="s">
        <v>913</v>
      </c>
      <c r="G281" s="175" t="s">
        <v>146</v>
      </c>
      <c r="H281" s="176">
        <v>55</v>
      </c>
      <c r="I281" s="177"/>
      <c r="J281" s="178">
        <f>ROUND(I281*H281,2)</f>
        <v>0</v>
      </c>
      <c r="K281" s="174" t="s">
        <v>109</v>
      </c>
      <c r="L281" s="179"/>
      <c r="M281" s="180" t="s">
        <v>19</v>
      </c>
      <c r="N281" s="181" t="s">
        <v>42</v>
      </c>
      <c r="O281" s="80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110</v>
      </c>
      <c r="AT281" s="184" t="s">
        <v>105</v>
      </c>
      <c r="AU281" s="184" t="s">
        <v>71</v>
      </c>
      <c r="AY281" s="13" t="s">
        <v>111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3" t="s">
        <v>79</v>
      </c>
      <c r="BK281" s="185">
        <f>ROUND(I281*H281,2)</f>
        <v>0</v>
      </c>
      <c r="BL281" s="13" t="s">
        <v>112</v>
      </c>
      <c r="BM281" s="184" t="s">
        <v>914</v>
      </c>
    </row>
    <row r="282" s="2" customFormat="1" ht="24.15" customHeight="1">
      <c r="A282" s="34"/>
      <c r="B282" s="35"/>
      <c r="C282" s="172" t="s">
        <v>915</v>
      </c>
      <c r="D282" s="172" t="s">
        <v>105</v>
      </c>
      <c r="E282" s="173" t="s">
        <v>916</v>
      </c>
      <c r="F282" s="174" t="s">
        <v>917</v>
      </c>
      <c r="G282" s="175" t="s">
        <v>146</v>
      </c>
      <c r="H282" s="176">
        <v>25</v>
      </c>
      <c r="I282" s="177"/>
      <c r="J282" s="178">
        <f>ROUND(I282*H282,2)</f>
        <v>0</v>
      </c>
      <c r="K282" s="174" t="s">
        <v>109</v>
      </c>
      <c r="L282" s="179"/>
      <c r="M282" s="180" t="s">
        <v>19</v>
      </c>
      <c r="N282" s="181" t="s">
        <v>42</v>
      </c>
      <c r="O282" s="80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4" t="s">
        <v>110</v>
      </c>
      <c r="AT282" s="184" t="s">
        <v>105</v>
      </c>
      <c r="AU282" s="184" t="s">
        <v>71</v>
      </c>
      <c r="AY282" s="13" t="s">
        <v>111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3" t="s">
        <v>79</v>
      </c>
      <c r="BK282" s="185">
        <f>ROUND(I282*H282,2)</f>
        <v>0</v>
      </c>
      <c r="BL282" s="13" t="s">
        <v>112</v>
      </c>
      <c r="BM282" s="184" t="s">
        <v>918</v>
      </c>
    </row>
    <row r="283" s="2" customFormat="1" ht="24.15" customHeight="1">
      <c r="A283" s="34"/>
      <c r="B283" s="35"/>
      <c r="C283" s="172" t="s">
        <v>919</v>
      </c>
      <c r="D283" s="172" t="s">
        <v>105</v>
      </c>
      <c r="E283" s="173" t="s">
        <v>920</v>
      </c>
      <c r="F283" s="174" t="s">
        <v>921</v>
      </c>
      <c r="G283" s="175" t="s">
        <v>146</v>
      </c>
      <c r="H283" s="176">
        <v>30</v>
      </c>
      <c r="I283" s="177"/>
      <c r="J283" s="178">
        <f>ROUND(I283*H283,2)</f>
        <v>0</v>
      </c>
      <c r="K283" s="174" t="s">
        <v>109</v>
      </c>
      <c r="L283" s="179"/>
      <c r="M283" s="180" t="s">
        <v>19</v>
      </c>
      <c r="N283" s="181" t="s">
        <v>42</v>
      </c>
      <c r="O283" s="80"/>
      <c r="P283" s="182">
        <f>O283*H283</f>
        <v>0</v>
      </c>
      <c r="Q283" s="182">
        <v>0</v>
      </c>
      <c r="R283" s="182">
        <f>Q283*H283</f>
        <v>0</v>
      </c>
      <c r="S283" s="182">
        <v>0</v>
      </c>
      <c r="T283" s="18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4" t="s">
        <v>110</v>
      </c>
      <c r="AT283" s="184" t="s">
        <v>105</v>
      </c>
      <c r="AU283" s="184" t="s">
        <v>71</v>
      </c>
      <c r="AY283" s="13" t="s">
        <v>111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3" t="s">
        <v>79</v>
      </c>
      <c r="BK283" s="185">
        <f>ROUND(I283*H283,2)</f>
        <v>0</v>
      </c>
      <c r="BL283" s="13" t="s">
        <v>112</v>
      </c>
      <c r="BM283" s="184" t="s">
        <v>922</v>
      </c>
    </row>
    <row r="284" s="2" customFormat="1" ht="33" customHeight="1">
      <c r="A284" s="34"/>
      <c r="B284" s="35"/>
      <c r="C284" s="172" t="s">
        <v>923</v>
      </c>
      <c r="D284" s="172" t="s">
        <v>105</v>
      </c>
      <c r="E284" s="173" t="s">
        <v>924</v>
      </c>
      <c r="F284" s="174" t="s">
        <v>925</v>
      </c>
      <c r="G284" s="175" t="s">
        <v>146</v>
      </c>
      <c r="H284" s="176">
        <v>3</v>
      </c>
      <c r="I284" s="177"/>
      <c r="J284" s="178">
        <f>ROUND(I284*H284,2)</f>
        <v>0</v>
      </c>
      <c r="K284" s="174" t="s">
        <v>109</v>
      </c>
      <c r="L284" s="179"/>
      <c r="M284" s="180" t="s">
        <v>19</v>
      </c>
      <c r="N284" s="181" t="s">
        <v>42</v>
      </c>
      <c r="O284" s="80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4" t="s">
        <v>110</v>
      </c>
      <c r="AT284" s="184" t="s">
        <v>105</v>
      </c>
      <c r="AU284" s="184" t="s">
        <v>71</v>
      </c>
      <c r="AY284" s="13" t="s">
        <v>111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3" t="s">
        <v>79</v>
      </c>
      <c r="BK284" s="185">
        <f>ROUND(I284*H284,2)</f>
        <v>0</v>
      </c>
      <c r="BL284" s="13" t="s">
        <v>112</v>
      </c>
      <c r="BM284" s="184" t="s">
        <v>926</v>
      </c>
    </row>
    <row r="285" s="2" customFormat="1" ht="33" customHeight="1">
      <c r="A285" s="34"/>
      <c r="B285" s="35"/>
      <c r="C285" s="172" t="s">
        <v>927</v>
      </c>
      <c r="D285" s="172" t="s">
        <v>105</v>
      </c>
      <c r="E285" s="173" t="s">
        <v>928</v>
      </c>
      <c r="F285" s="174" t="s">
        <v>929</v>
      </c>
      <c r="G285" s="175" t="s">
        <v>146</v>
      </c>
      <c r="H285" s="176">
        <v>12</v>
      </c>
      <c r="I285" s="177"/>
      <c r="J285" s="178">
        <f>ROUND(I285*H285,2)</f>
        <v>0</v>
      </c>
      <c r="K285" s="174" t="s">
        <v>109</v>
      </c>
      <c r="L285" s="179"/>
      <c r="M285" s="180" t="s">
        <v>19</v>
      </c>
      <c r="N285" s="181" t="s">
        <v>42</v>
      </c>
      <c r="O285" s="80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4" t="s">
        <v>110</v>
      </c>
      <c r="AT285" s="184" t="s">
        <v>105</v>
      </c>
      <c r="AU285" s="184" t="s">
        <v>71</v>
      </c>
      <c r="AY285" s="13" t="s">
        <v>111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3" t="s">
        <v>79</v>
      </c>
      <c r="BK285" s="185">
        <f>ROUND(I285*H285,2)</f>
        <v>0</v>
      </c>
      <c r="BL285" s="13" t="s">
        <v>112</v>
      </c>
      <c r="BM285" s="184" t="s">
        <v>930</v>
      </c>
    </row>
    <row r="286" s="2" customFormat="1" ht="33" customHeight="1">
      <c r="A286" s="34"/>
      <c r="B286" s="35"/>
      <c r="C286" s="172" t="s">
        <v>931</v>
      </c>
      <c r="D286" s="172" t="s">
        <v>105</v>
      </c>
      <c r="E286" s="173" t="s">
        <v>932</v>
      </c>
      <c r="F286" s="174" t="s">
        <v>933</v>
      </c>
      <c r="G286" s="175" t="s">
        <v>146</v>
      </c>
      <c r="H286" s="176">
        <v>30</v>
      </c>
      <c r="I286" s="177"/>
      <c r="J286" s="178">
        <f>ROUND(I286*H286,2)</f>
        <v>0</v>
      </c>
      <c r="K286" s="174" t="s">
        <v>109</v>
      </c>
      <c r="L286" s="179"/>
      <c r="M286" s="180" t="s">
        <v>19</v>
      </c>
      <c r="N286" s="181" t="s">
        <v>42</v>
      </c>
      <c r="O286" s="80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4" t="s">
        <v>110</v>
      </c>
      <c r="AT286" s="184" t="s">
        <v>105</v>
      </c>
      <c r="AU286" s="184" t="s">
        <v>71</v>
      </c>
      <c r="AY286" s="13" t="s">
        <v>111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3" t="s">
        <v>79</v>
      </c>
      <c r="BK286" s="185">
        <f>ROUND(I286*H286,2)</f>
        <v>0</v>
      </c>
      <c r="BL286" s="13" t="s">
        <v>112</v>
      </c>
      <c r="BM286" s="184" t="s">
        <v>934</v>
      </c>
    </row>
    <row r="287" s="2" customFormat="1" ht="33" customHeight="1">
      <c r="A287" s="34"/>
      <c r="B287" s="35"/>
      <c r="C287" s="172" t="s">
        <v>935</v>
      </c>
      <c r="D287" s="172" t="s">
        <v>105</v>
      </c>
      <c r="E287" s="173" t="s">
        <v>936</v>
      </c>
      <c r="F287" s="174" t="s">
        <v>937</v>
      </c>
      <c r="G287" s="175" t="s">
        <v>146</v>
      </c>
      <c r="H287" s="176">
        <v>3</v>
      </c>
      <c r="I287" s="177"/>
      <c r="J287" s="178">
        <f>ROUND(I287*H287,2)</f>
        <v>0</v>
      </c>
      <c r="K287" s="174" t="s">
        <v>109</v>
      </c>
      <c r="L287" s="179"/>
      <c r="M287" s="180" t="s">
        <v>19</v>
      </c>
      <c r="N287" s="181" t="s">
        <v>42</v>
      </c>
      <c r="O287" s="80"/>
      <c r="P287" s="182">
        <f>O287*H287</f>
        <v>0</v>
      </c>
      <c r="Q287" s="182">
        <v>0</v>
      </c>
      <c r="R287" s="182">
        <f>Q287*H287</f>
        <v>0</v>
      </c>
      <c r="S287" s="182">
        <v>0</v>
      </c>
      <c r="T287" s="18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4" t="s">
        <v>110</v>
      </c>
      <c r="AT287" s="184" t="s">
        <v>105</v>
      </c>
      <c r="AU287" s="184" t="s">
        <v>71</v>
      </c>
      <c r="AY287" s="13" t="s">
        <v>111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3" t="s">
        <v>79</v>
      </c>
      <c r="BK287" s="185">
        <f>ROUND(I287*H287,2)</f>
        <v>0</v>
      </c>
      <c r="BL287" s="13" t="s">
        <v>112</v>
      </c>
      <c r="BM287" s="184" t="s">
        <v>938</v>
      </c>
    </row>
    <row r="288" s="2" customFormat="1" ht="33" customHeight="1">
      <c r="A288" s="34"/>
      <c r="B288" s="35"/>
      <c r="C288" s="172" t="s">
        <v>939</v>
      </c>
      <c r="D288" s="172" t="s">
        <v>105</v>
      </c>
      <c r="E288" s="173" t="s">
        <v>940</v>
      </c>
      <c r="F288" s="174" t="s">
        <v>941</v>
      </c>
      <c r="G288" s="175" t="s">
        <v>146</v>
      </c>
      <c r="H288" s="176">
        <v>3</v>
      </c>
      <c r="I288" s="177"/>
      <c r="J288" s="178">
        <f>ROUND(I288*H288,2)</f>
        <v>0</v>
      </c>
      <c r="K288" s="174" t="s">
        <v>109</v>
      </c>
      <c r="L288" s="179"/>
      <c r="M288" s="180" t="s">
        <v>19</v>
      </c>
      <c r="N288" s="181" t="s">
        <v>42</v>
      </c>
      <c r="O288" s="80"/>
      <c r="P288" s="182">
        <f>O288*H288</f>
        <v>0</v>
      </c>
      <c r="Q288" s="182">
        <v>0</v>
      </c>
      <c r="R288" s="182">
        <f>Q288*H288</f>
        <v>0</v>
      </c>
      <c r="S288" s="182">
        <v>0</v>
      </c>
      <c r="T288" s="18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4" t="s">
        <v>110</v>
      </c>
      <c r="AT288" s="184" t="s">
        <v>105</v>
      </c>
      <c r="AU288" s="184" t="s">
        <v>71</v>
      </c>
      <c r="AY288" s="13" t="s">
        <v>111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3" t="s">
        <v>79</v>
      </c>
      <c r="BK288" s="185">
        <f>ROUND(I288*H288,2)</f>
        <v>0</v>
      </c>
      <c r="BL288" s="13" t="s">
        <v>112</v>
      </c>
      <c r="BM288" s="184" t="s">
        <v>942</v>
      </c>
    </row>
    <row r="289" s="2" customFormat="1" ht="33" customHeight="1">
      <c r="A289" s="34"/>
      <c r="B289" s="35"/>
      <c r="C289" s="172" t="s">
        <v>943</v>
      </c>
      <c r="D289" s="172" t="s">
        <v>105</v>
      </c>
      <c r="E289" s="173" t="s">
        <v>944</v>
      </c>
      <c r="F289" s="174" t="s">
        <v>945</v>
      </c>
      <c r="G289" s="175" t="s">
        <v>146</v>
      </c>
      <c r="H289" s="176">
        <v>3</v>
      </c>
      <c r="I289" s="177"/>
      <c r="J289" s="178">
        <f>ROUND(I289*H289,2)</f>
        <v>0</v>
      </c>
      <c r="K289" s="174" t="s">
        <v>109</v>
      </c>
      <c r="L289" s="179"/>
      <c r="M289" s="180" t="s">
        <v>19</v>
      </c>
      <c r="N289" s="181" t="s">
        <v>42</v>
      </c>
      <c r="O289" s="80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4" t="s">
        <v>110</v>
      </c>
      <c r="AT289" s="184" t="s">
        <v>105</v>
      </c>
      <c r="AU289" s="184" t="s">
        <v>71</v>
      </c>
      <c r="AY289" s="13" t="s">
        <v>111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3" t="s">
        <v>79</v>
      </c>
      <c r="BK289" s="185">
        <f>ROUND(I289*H289,2)</f>
        <v>0</v>
      </c>
      <c r="BL289" s="13" t="s">
        <v>112</v>
      </c>
      <c r="BM289" s="184" t="s">
        <v>946</v>
      </c>
    </row>
    <row r="290" s="2" customFormat="1" ht="33" customHeight="1">
      <c r="A290" s="34"/>
      <c r="B290" s="35"/>
      <c r="C290" s="172" t="s">
        <v>947</v>
      </c>
      <c r="D290" s="172" t="s">
        <v>105</v>
      </c>
      <c r="E290" s="173" t="s">
        <v>948</v>
      </c>
      <c r="F290" s="174" t="s">
        <v>949</v>
      </c>
      <c r="G290" s="175" t="s">
        <v>146</v>
      </c>
      <c r="H290" s="176">
        <v>3</v>
      </c>
      <c r="I290" s="177"/>
      <c r="J290" s="178">
        <f>ROUND(I290*H290,2)</f>
        <v>0</v>
      </c>
      <c r="K290" s="174" t="s">
        <v>109</v>
      </c>
      <c r="L290" s="179"/>
      <c r="M290" s="180" t="s">
        <v>19</v>
      </c>
      <c r="N290" s="181" t="s">
        <v>42</v>
      </c>
      <c r="O290" s="80"/>
      <c r="P290" s="182">
        <f>O290*H290</f>
        <v>0</v>
      </c>
      <c r="Q290" s="182">
        <v>0</v>
      </c>
      <c r="R290" s="182">
        <f>Q290*H290</f>
        <v>0</v>
      </c>
      <c r="S290" s="182">
        <v>0</v>
      </c>
      <c r="T290" s="18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4" t="s">
        <v>110</v>
      </c>
      <c r="AT290" s="184" t="s">
        <v>105</v>
      </c>
      <c r="AU290" s="184" t="s">
        <v>71</v>
      </c>
      <c r="AY290" s="13" t="s">
        <v>111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3" t="s">
        <v>79</v>
      </c>
      <c r="BK290" s="185">
        <f>ROUND(I290*H290,2)</f>
        <v>0</v>
      </c>
      <c r="BL290" s="13" t="s">
        <v>112</v>
      </c>
      <c r="BM290" s="184" t="s">
        <v>950</v>
      </c>
    </row>
    <row r="291" s="2" customFormat="1" ht="33" customHeight="1">
      <c r="A291" s="34"/>
      <c r="B291" s="35"/>
      <c r="C291" s="172" t="s">
        <v>951</v>
      </c>
      <c r="D291" s="172" t="s">
        <v>105</v>
      </c>
      <c r="E291" s="173" t="s">
        <v>952</v>
      </c>
      <c r="F291" s="174" t="s">
        <v>953</v>
      </c>
      <c r="G291" s="175" t="s">
        <v>146</v>
      </c>
      <c r="H291" s="176">
        <v>15</v>
      </c>
      <c r="I291" s="177"/>
      <c r="J291" s="178">
        <f>ROUND(I291*H291,2)</f>
        <v>0</v>
      </c>
      <c r="K291" s="174" t="s">
        <v>109</v>
      </c>
      <c r="L291" s="179"/>
      <c r="M291" s="180" t="s">
        <v>19</v>
      </c>
      <c r="N291" s="181" t="s">
        <v>42</v>
      </c>
      <c r="O291" s="80"/>
      <c r="P291" s="182">
        <f>O291*H291</f>
        <v>0</v>
      </c>
      <c r="Q291" s="182">
        <v>0</v>
      </c>
      <c r="R291" s="182">
        <f>Q291*H291</f>
        <v>0</v>
      </c>
      <c r="S291" s="182">
        <v>0</v>
      </c>
      <c r="T291" s="18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4" t="s">
        <v>110</v>
      </c>
      <c r="AT291" s="184" t="s">
        <v>105</v>
      </c>
      <c r="AU291" s="184" t="s">
        <v>71</v>
      </c>
      <c r="AY291" s="13" t="s">
        <v>111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3" t="s">
        <v>79</v>
      </c>
      <c r="BK291" s="185">
        <f>ROUND(I291*H291,2)</f>
        <v>0</v>
      </c>
      <c r="BL291" s="13" t="s">
        <v>112</v>
      </c>
      <c r="BM291" s="184" t="s">
        <v>954</v>
      </c>
    </row>
    <row r="292" s="2" customFormat="1" ht="33" customHeight="1">
      <c r="A292" s="34"/>
      <c r="B292" s="35"/>
      <c r="C292" s="172" t="s">
        <v>955</v>
      </c>
      <c r="D292" s="172" t="s">
        <v>105</v>
      </c>
      <c r="E292" s="173" t="s">
        <v>956</v>
      </c>
      <c r="F292" s="174" t="s">
        <v>957</v>
      </c>
      <c r="G292" s="175" t="s">
        <v>146</v>
      </c>
      <c r="H292" s="176">
        <v>9</v>
      </c>
      <c r="I292" s="177"/>
      <c r="J292" s="178">
        <f>ROUND(I292*H292,2)</f>
        <v>0</v>
      </c>
      <c r="K292" s="174" t="s">
        <v>109</v>
      </c>
      <c r="L292" s="179"/>
      <c r="M292" s="180" t="s">
        <v>19</v>
      </c>
      <c r="N292" s="181" t="s">
        <v>42</v>
      </c>
      <c r="O292" s="80"/>
      <c r="P292" s="182">
        <f>O292*H292</f>
        <v>0</v>
      </c>
      <c r="Q292" s="182">
        <v>0</v>
      </c>
      <c r="R292" s="182">
        <f>Q292*H292</f>
        <v>0</v>
      </c>
      <c r="S292" s="182">
        <v>0</v>
      </c>
      <c r="T292" s="183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4" t="s">
        <v>110</v>
      </c>
      <c r="AT292" s="184" t="s">
        <v>105</v>
      </c>
      <c r="AU292" s="184" t="s">
        <v>71</v>
      </c>
      <c r="AY292" s="13" t="s">
        <v>111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3" t="s">
        <v>79</v>
      </c>
      <c r="BK292" s="185">
        <f>ROUND(I292*H292,2)</f>
        <v>0</v>
      </c>
      <c r="BL292" s="13" t="s">
        <v>112</v>
      </c>
      <c r="BM292" s="184" t="s">
        <v>958</v>
      </c>
    </row>
    <row r="293" s="2" customFormat="1" ht="33" customHeight="1">
      <c r="A293" s="34"/>
      <c r="B293" s="35"/>
      <c r="C293" s="172" t="s">
        <v>959</v>
      </c>
      <c r="D293" s="172" t="s">
        <v>105</v>
      </c>
      <c r="E293" s="173" t="s">
        <v>960</v>
      </c>
      <c r="F293" s="174" t="s">
        <v>961</v>
      </c>
      <c r="G293" s="175" t="s">
        <v>146</v>
      </c>
      <c r="H293" s="176">
        <v>9</v>
      </c>
      <c r="I293" s="177"/>
      <c r="J293" s="178">
        <f>ROUND(I293*H293,2)</f>
        <v>0</v>
      </c>
      <c r="K293" s="174" t="s">
        <v>109</v>
      </c>
      <c r="L293" s="179"/>
      <c r="M293" s="180" t="s">
        <v>19</v>
      </c>
      <c r="N293" s="181" t="s">
        <v>42</v>
      </c>
      <c r="O293" s="80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110</v>
      </c>
      <c r="AT293" s="184" t="s">
        <v>105</v>
      </c>
      <c r="AU293" s="184" t="s">
        <v>71</v>
      </c>
      <c r="AY293" s="13" t="s">
        <v>111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3" t="s">
        <v>79</v>
      </c>
      <c r="BK293" s="185">
        <f>ROUND(I293*H293,2)</f>
        <v>0</v>
      </c>
      <c r="BL293" s="13" t="s">
        <v>112</v>
      </c>
      <c r="BM293" s="184" t="s">
        <v>962</v>
      </c>
    </row>
    <row r="294" s="2" customFormat="1" ht="33" customHeight="1">
      <c r="A294" s="34"/>
      <c r="B294" s="35"/>
      <c r="C294" s="172" t="s">
        <v>963</v>
      </c>
      <c r="D294" s="172" t="s">
        <v>105</v>
      </c>
      <c r="E294" s="173" t="s">
        <v>964</v>
      </c>
      <c r="F294" s="174" t="s">
        <v>965</v>
      </c>
      <c r="G294" s="175" t="s">
        <v>146</v>
      </c>
      <c r="H294" s="176">
        <v>15</v>
      </c>
      <c r="I294" s="177"/>
      <c r="J294" s="178">
        <f>ROUND(I294*H294,2)</f>
        <v>0</v>
      </c>
      <c r="K294" s="174" t="s">
        <v>109</v>
      </c>
      <c r="L294" s="179"/>
      <c r="M294" s="180" t="s">
        <v>19</v>
      </c>
      <c r="N294" s="181" t="s">
        <v>42</v>
      </c>
      <c r="O294" s="80"/>
      <c r="P294" s="182">
        <f>O294*H294</f>
        <v>0</v>
      </c>
      <c r="Q294" s="182">
        <v>0</v>
      </c>
      <c r="R294" s="182">
        <f>Q294*H294</f>
        <v>0</v>
      </c>
      <c r="S294" s="182">
        <v>0</v>
      </c>
      <c r="T294" s="18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4" t="s">
        <v>110</v>
      </c>
      <c r="AT294" s="184" t="s">
        <v>105</v>
      </c>
      <c r="AU294" s="184" t="s">
        <v>71</v>
      </c>
      <c r="AY294" s="13" t="s">
        <v>111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3" t="s">
        <v>79</v>
      </c>
      <c r="BK294" s="185">
        <f>ROUND(I294*H294,2)</f>
        <v>0</v>
      </c>
      <c r="BL294" s="13" t="s">
        <v>112</v>
      </c>
      <c r="BM294" s="184" t="s">
        <v>966</v>
      </c>
    </row>
    <row r="295" s="2" customFormat="1" ht="33" customHeight="1">
      <c r="A295" s="34"/>
      <c r="B295" s="35"/>
      <c r="C295" s="172" t="s">
        <v>967</v>
      </c>
      <c r="D295" s="172" t="s">
        <v>105</v>
      </c>
      <c r="E295" s="173" t="s">
        <v>968</v>
      </c>
      <c r="F295" s="174" t="s">
        <v>969</v>
      </c>
      <c r="G295" s="175" t="s">
        <v>146</v>
      </c>
      <c r="H295" s="176">
        <v>15</v>
      </c>
      <c r="I295" s="177"/>
      <c r="J295" s="178">
        <f>ROUND(I295*H295,2)</f>
        <v>0</v>
      </c>
      <c r="K295" s="174" t="s">
        <v>109</v>
      </c>
      <c r="L295" s="179"/>
      <c r="M295" s="180" t="s">
        <v>19</v>
      </c>
      <c r="N295" s="181" t="s">
        <v>42</v>
      </c>
      <c r="O295" s="80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4" t="s">
        <v>110</v>
      </c>
      <c r="AT295" s="184" t="s">
        <v>105</v>
      </c>
      <c r="AU295" s="184" t="s">
        <v>71</v>
      </c>
      <c r="AY295" s="13" t="s">
        <v>111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3" t="s">
        <v>79</v>
      </c>
      <c r="BK295" s="185">
        <f>ROUND(I295*H295,2)</f>
        <v>0</v>
      </c>
      <c r="BL295" s="13" t="s">
        <v>112</v>
      </c>
      <c r="BM295" s="184" t="s">
        <v>970</v>
      </c>
    </row>
    <row r="296" s="2" customFormat="1" ht="33" customHeight="1">
      <c r="A296" s="34"/>
      <c r="B296" s="35"/>
      <c r="C296" s="172" t="s">
        <v>971</v>
      </c>
      <c r="D296" s="172" t="s">
        <v>105</v>
      </c>
      <c r="E296" s="173" t="s">
        <v>972</v>
      </c>
      <c r="F296" s="174" t="s">
        <v>973</v>
      </c>
      <c r="G296" s="175" t="s">
        <v>146</v>
      </c>
      <c r="H296" s="176">
        <v>12</v>
      </c>
      <c r="I296" s="177"/>
      <c r="J296" s="178">
        <f>ROUND(I296*H296,2)</f>
        <v>0</v>
      </c>
      <c r="K296" s="174" t="s">
        <v>109</v>
      </c>
      <c r="L296" s="179"/>
      <c r="M296" s="180" t="s">
        <v>19</v>
      </c>
      <c r="N296" s="181" t="s">
        <v>42</v>
      </c>
      <c r="O296" s="80"/>
      <c r="P296" s="182">
        <f>O296*H296</f>
        <v>0</v>
      </c>
      <c r="Q296" s="182">
        <v>0</v>
      </c>
      <c r="R296" s="182">
        <f>Q296*H296</f>
        <v>0</v>
      </c>
      <c r="S296" s="182">
        <v>0</v>
      </c>
      <c r="T296" s="18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4" t="s">
        <v>110</v>
      </c>
      <c r="AT296" s="184" t="s">
        <v>105</v>
      </c>
      <c r="AU296" s="184" t="s">
        <v>71</v>
      </c>
      <c r="AY296" s="13" t="s">
        <v>111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3" t="s">
        <v>79</v>
      </c>
      <c r="BK296" s="185">
        <f>ROUND(I296*H296,2)</f>
        <v>0</v>
      </c>
      <c r="BL296" s="13" t="s">
        <v>112</v>
      </c>
      <c r="BM296" s="184" t="s">
        <v>974</v>
      </c>
    </row>
    <row r="297" s="2" customFormat="1" ht="33" customHeight="1">
      <c r="A297" s="34"/>
      <c r="B297" s="35"/>
      <c r="C297" s="172" t="s">
        <v>975</v>
      </c>
      <c r="D297" s="172" t="s">
        <v>105</v>
      </c>
      <c r="E297" s="173" t="s">
        <v>976</v>
      </c>
      <c r="F297" s="174" t="s">
        <v>977</v>
      </c>
      <c r="G297" s="175" t="s">
        <v>146</v>
      </c>
      <c r="H297" s="176">
        <v>6</v>
      </c>
      <c r="I297" s="177"/>
      <c r="J297" s="178">
        <f>ROUND(I297*H297,2)</f>
        <v>0</v>
      </c>
      <c r="K297" s="174" t="s">
        <v>109</v>
      </c>
      <c r="L297" s="179"/>
      <c r="M297" s="180" t="s">
        <v>19</v>
      </c>
      <c r="N297" s="181" t="s">
        <v>42</v>
      </c>
      <c r="O297" s="80"/>
      <c r="P297" s="182">
        <f>O297*H297</f>
        <v>0</v>
      </c>
      <c r="Q297" s="182">
        <v>0</v>
      </c>
      <c r="R297" s="182">
        <f>Q297*H297</f>
        <v>0</v>
      </c>
      <c r="S297" s="182">
        <v>0</v>
      </c>
      <c r="T297" s="18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4" t="s">
        <v>110</v>
      </c>
      <c r="AT297" s="184" t="s">
        <v>105</v>
      </c>
      <c r="AU297" s="184" t="s">
        <v>71</v>
      </c>
      <c r="AY297" s="13" t="s">
        <v>111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3" t="s">
        <v>79</v>
      </c>
      <c r="BK297" s="185">
        <f>ROUND(I297*H297,2)</f>
        <v>0</v>
      </c>
      <c r="BL297" s="13" t="s">
        <v>112</v>
      </c>
      <c r="BM297" s="184" t="s">
        <v>978</v>
      </c>
    </row>
    <row r="298" s="2" customFormat="1" ht="33" customHeight="1">
      <c r="A298" s="34"/>
      <c r="B298" s="35"/>
      <c r="C298" s="172" t="s">
        <v>979</v>
      </c>
      <c r="D298" s="172" t="s">
        <v>105</v>
      </c>
      <c r="E298" s="173" t="s">
        <v>980</v>
      </c>
      <c r="F298" s="174" t="s">
        <v>981</v>
      </c>
      <c r="G298" s="175" t="s">
        <v>146</v>
      </c>
      <c r="H298" s="176">
        <v>3</v>
      </c>
      <c r="I298" s="177"/>
      <c r="J298" s="178">
        <f>ROUND(I298*H298,2)</f>
        <v>0</v>
      </c>
      <c r="K298" s="174" t="s">
        <v>109</v>
      </c>
      <c r="L298" s="179"/>
      <c r="M298" s="180" t="s">
        <v>19</v>
      </c>
      <c r="N298" s="181" t="s">
        <v>42</v>
      </c>
      <c r="O298" s="80"/>
      <c r="P298" s="182">
        <f>O298*H298</f>
        <v>0</v>
      </c>
      <c r="Q298" s="182">
        <v>0</v>
      </c>
      <c r="R298" s="182">
        <f>Q298*H298</f>
        <v>0</v>
      </c>
      <c r="S298" s="182">
        <v>0</v>
      </c>
      <c r="T298" s="18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4" t="s">
        <v>110</v>
      </c>
      <c r="AT298" s="184" t="s">
        <v>105</v>
      </c>
      <c r="AU298" s="184" t="s">
        <v>71</v>
      </c>
      <c r="AY298" s="13" t="s">
        <v>111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3" t="s">
        <v>79</v>
      </c>
      <c r="BK298" s="185">
        <f>ROUND(I298*H298,2)</f>
        <v>0</v>
      </c>
      <c r="BL298" s="13" t="s">
        <v>112</v>
      </c>
      <c r="BM298" s="184" t="s">
        <v>982</v>
      </c>
    </row>
    <row r="299" s="2" customFormat="1" ht="33" customHeight="1">
      <c r="A299" s="34"/>
      <c r="B299" s="35"/>
      <c r="C299" s="172" t="s">
        <v>983</v>
      </c>
      <c r="D299" s="172" t="s">
        <v>105</v>
      </c>
      <c r="E299" s="173" t="s">
        <v>984</v>
      </c>
      <c r="F299" s="174" t="s">
        <v>985</v>
      </c>
      <c r="G299" s="175" t="s">
        <v>146</v>
      </c>
      <c r="H299" s="176">
        <v>3</v>
      </c>
      <c r="I299" s="177"/>
      <c r="J299" s="178">
        <f>ROUND(I299*H299,2)</f>
        <v>0</v>
      </c>
      <c r="K299" s="174" t="s">
        <v>109</v>
      </c>
      <c r="L299" s="179"/>
      <c r="M299" s="180" t="s">
        <v>19</v>
      </c>
      <c r="N299" s="181" t="s">
        <v>42</v>
      </c>
      <c r="O299" s="80"/>
      <c r="P299" s="182">
        <f>O299*H299</f>
        <v>0</v>
      </c>
      <c r="Q299" s="182">
        <v>0</v>
      </c>
      <c r="R299" s="182">
        <f>Q299*H299</f>
        <v>0</v>
      </c>
      <c r="S299" s="182">
        <v>0</v>
      </c>
      <c r="T299" s="18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4" t="s">
        <v>110</v>
      </c>
      <c r="AT299" s="184" t="s">
        <v>105</v>
      </c>
      <c r="AU299" s="184" t="s">
        <v>71</v>
      </c>
      <c r="AY299" s="13" t="s">
        <v>111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3" t="s">
        <v>79</v>
      </c>
      <c r="BK299" s="185">
        <f>ROUND(I299*H299,2)</f>
        <v>0</v>
      </c>
      <c r="BL299" s="13" t="s">
        <v>112</v>
      </c>
      <c r="BM299" s="184" t="s">
        <v>986</v>
      </c>
    </row>
    <row r="300" s="2" customFormat="1" ht="16.5" customHeight="1">
      <c r="A300" s="34"/>
      <c r="B300" s="35"/>
      <c r="C300" s="172" t="s">
        <v>987</v>
      </c>
      <c r="D300" s="172" t="s">
        <v>105</v>
      </c>
      <c r="E300" s="173" t="s">
        <v>988</v>
      </c>
      <c r="F300" s="174" t="s">
        <v>989</v>
      </c>
      <c r="G300" s="175" t="s">
        <v>146</v>
      </c>
      <c r="H300" s="176">
        <v>4</v>
      </c>
      <c r="I300" s="177"/>
      <c r="J300" s="178">
        <f>ROUND(I300*H300,2)</f>
        <v>0</v>
      </c>
      <c r="K300" s="174" t="s">
        <v>109</v>
      </c>
      <c r="L300" s="179"/>
      <c r="M300" s="180" t="s">
        <v>19</v>
      </c>
      <c r="N300" s="181" t="s">
        <v>42</v>
      </c>
      <c r="O300" s="80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4" t="s">
        <v>110</v>
      </c>
      <c r="AT300" s="184" t="s">
        <v>105</v>
      </c>
      <c r="AU300" s="184" t="s">
        <v>71</v>
      </c>
      <c r="AY300" s="13" t="s">
        <v>111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3" t="s">
        <v>79</v>
      </c>
      <c r="BK300" s="185">
        <f>ROUND(I300*H300,2)</f>
        <v>0</v>
      </c>
      <c r="BL300" s="13" t="s">
        <v>112</v>
      </c>
      <c r="BM300" s="184" t="s">
        <v>990</v>
      </c>
    </row>
    <row r="301" s="2" customFormat="1" ht="16.5" customHeight="1">
      <c r="A301" s="34"/>
      <c r="B301" s="35"/>
      <c r="C301" s="172" t="s">
        <v>991</v>
      </c>
      <c r="D301" s="172" t="s">
        <v>105</v>
      </c>
      <c r="E301" s="173" t="s">
        <v>992</v>
      </c>
      <c r="F301" s="174" t="s">
        <v>993</v>
      </c>
      <c r="G301" s="175" t="s">
        <v>146</v>
      </c>
      <c r="H301" s="176">
        <v>2</v>
      </c>
      <c r="I301" s="177"/>
      <c r="J301" s="178">
        <f>ROUND(I301*H301,2)</f>
        <v>0</v>
      </c>
      <c r="K301" s="174" t="s">
        <v>109</v>
      </c>
      <c r="L301" s="179"/>
      <c r="M301" s="180" t="s">
        <v>19</v>
      </c>
      <c r="N301" s="181" t="s">
        <v>42</v>
      </c>
      <c r="O301" s="80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4" t="s">
        <v>110</v>
      </c>
      <c r="AT301" s="184" t="s">
        <v>105</v>
      </c>
      <c r="AU301" s="184" t="s">
        <v>71</v>
      </c>
      <c r="AY301" s="13" t="s">
        <v>111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3" t="s">
        <v>79</v>
      </c>
      <c r="BK301" s="185">
        <f>ROUND(I301*H301,2)</f>
        <v>0</v>
      </c>
      <c r="BL301" s="13" t="s">
        <v>112</v>
      </c>
      <c r="BM301" s="184" t="s">
        <v>994</v>
      </c>
    </row>
    <row r="302" s="2" customFormat="1" ht="16.5" customHeight="1">
      <c r="A302" s="34"/>
      <c r="B302" s="35"/>
      <c r="C302" s="172" t="s">
        <v>995</v>
      </c>
      <c r="D302" s="172" t="s">
        <v>105</v>
      </c>
      <c r="E302" s="173" t="s">
        <v>996</v>
      </c>
      <c r="F302" s="174" t="s">
        <v>997</v>
      </c>
      <c r="G302" s="175" t="s">
        <v>146</v>
      </c>
      <c r="H302" s="176">
        <v>24</v>
      </c>
      <c r="I302" s="177"/>
      <c r="J302" s="178">
        <f>ROUND(I302*H302,2)</f>
        <v>0</v>
      </c>
      <c r="K302" s="174" t="s">
        <v>109</v>
      </c>
      <c r="L302" s="179"/>
      <c r="M302" s="180" t="s">
        <v>19</v>
      </c>
      <c r="N302" s="181" t="s">
        <v>42</v>
      </c>
      <c r="O302" s="80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4" t="s">
        <v>110</v>
      </c>
      <c r="AT302" s="184" t="s">
        <v>105</v>
      </c>
      <c r="AU302" s="184" t="s">
        <v>71</v>
      </c>
      <c r="AY302" s="13" t="s">
        <v>111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3" t="s">
        <v>79</v>
      </c>
      <c r="BK302" s="185">
        <f>ROUND(I302*H302,2)</f>
        <v>0</v>
      </c>
      <c r="BL302" s="13" t="s">
        <v>112</v>
      </c>
      <c r="BM302" s="184" t="s">
        <v>998</v>
      </c>
    </row>
    <row r="303" s="2" customFormat="1" ht="24.15" customHeight="1">
      <c r="A303" s="34"/>
      <c r="B303" s="35"/>
      <c r="C303" s="172" t="s">
        <v>999</v>
      </c>
      <c r="D303" s="172" t="s">
        <v>105</v>
      </c>
      <c r="E303" s="173" t="s">
        <v>1000</v>
      </c>
      <c r="F303" s="174" t="s">
        <v>1001</v>
      </c>
      <c r="G303" s="175" t="s">
        <v>146</v>
      </c>
      <c r="H303" s="176">
        <v>1</v>
      </c>
      <c r="I303" s="177"/>
      <c r="J303" s="178">
        <f>ROUND(I303*H303,2)</f>
        <v>0</v>
      </c>
      <c r="K303" s="174" t="s">
        <v>109</v>
      </c>
      <c r="L303" s="179"/>
      <c r="M303" s="180" t="s">
        <v>19</v>
      </c>
      <c r="N303" s="181" t="s">
        <v>42</v>
      </c>
      <c r="O303" s="80"/>
      <c r="P303" s="182">
        <f>O303*H303</f>
        <v>0</v>
      </c>
      <c r="Q303" s="182">
        <v>0</v>
      </c>
      <c r="R303" s="182">
        <f>Q303*H303</f>
        <v>0</v>
      </c>
      <c r="S303" s="182">
        <v>0</v>
      </c>
      <c r="T303" s="18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4" t="s">
        <v>110</v>
      </c>
      <c r="AT303" s="184" t="s">
        <v>105</v>
      </c>
      <c r="AU303" s="184" t="s">
        <v>71</v>
      </c>
      <c r="AY303" s="13" t="s">
        <v>111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3" t="s">
        <v>79</v>
      </c>
      <c r="BK303" s="185">
        <f>ROUND(I303*H303,2)</f>
        <v>0</v>
      </c>
      <c r="BL303" s="13" t="s">
        <v>112</v>
      </c>
      <c r="BM303" s="184" t="s">
        <v>1002</v>
      </c>
    </row>
    <row r="304" s="2" customFormat="1" ht="24.15" customHeight="1">
      <c r="A304" s="34"/>
      <c r="B304" s="35"/>
      <c r="C304" s="172" t="s">
        <v>1003</v>
      </c>
      <c r="D304" s="172" t="s">
        <v>105</v>
      </c>
      <c r="E304" s="173" t="s">
        <v>1004</v>
      </c>
      <c r="F304" s="174" t="s">
        <v>1005</v>
      </c>
      <c r="G304" s="175" t="s">
        <v>146</v>
      </c>
      <c r="H304" s="176">
        <v>1</v>
      </c>
      <c r="I304" s="177"/>
      <c r="J304" s="178">
        <f>ROUND(I304*H304,2)</f>
        <v>0</v>
      </c>
      <c r="K304" s="174" t="s">
        <v>109</v>
      </c>
      <c r="L304" s="179"/>
      <c r="M304" s="180" t="s">
        <v>19</v>
      </c>
      <c r="N304" s="181" t="s">
        <v>42</v>
      </c>
      <c r="O304" s="80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4" t="s">
        <v>110</v>
      </c>
      <c r="AT304" s="184" t="s">
        <v>105</v>
      </c>
      <c r="AU304" s="184" t="s">
        <v>71</v>
      </c>
      <c r="AY304" s="13" t="s">
        <v>111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3" t="s">
        <v>79</v>
      </c>
      <c r="BK304" s="185">
        <f>ROUND(I304*H304,2)</f>
        <v>0</v>
      </c>
      <c r="BL304" s="13" t="s">
        <v>112</v>
      </c>
      <c r="BM304" s="184" t="s">
        <v>1006</v>
      </c>
    </row>
    <row r="305" s="2" customFormat="1" ht="21.75" customHeight="1">
      <c r="A305" s="34"/>
      <c r="B305" s="35"/>
      <c r="C305" s="172" t="s">
        <v>1007</v>
      </c>
      <c r="D305" s="172" t="s">
        <v>105</v>
      </c>
      <c r="E305" s="173" t="s">
        <v>1008</v>
      </c>
      <c r="F305" s="174" t="s">
        <v>1009</v>
      </c>
      <c r="G305" s="175" t="s">
        <v>146</v>
      </c>
      <c r="H305" s="176">
        <v>100</v>
      </c>
      <c r="I305" s="177"/>
      <c r="J305" s="178">
        <f>ROUND(I305*H305,2)</f>
        <v>0</v>
      </c>
      <c r="K305" s="174" t="s">
        <v>109</v>
      </c>
      <c r="L305" s="179"/>
      <c r="M305" s="180" t="s">
        <v>19</v>
      </c>
      <c r="N305" s="181" t="s">
        <v>42</v>
      </c>
      <c r="O305" s="80"/>
      <c r="P305" s="182">
        <f>O305*H305</f>
        <v>0</v>
      </c>
      <c r="Q305" s="182">
        <v>0</v>
      </c>
      <c r="R305" s="182">
        <f>Q305*H305</f>
        <v>0</v>
      </c>
      <c r="S305" s="182">
        <v>0</v>
      </c>
      <c r="T305" s="183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4" t="s">
        <v>110</v>
      </c>
      <c r="AT305" s="184" t="s">
        <v>105</v>
      </c>
      <c r="AU305" s="184" t="s">
        <v>71</v>
      </c>
      <c r="AY305" s="13" t="s">
        <v>111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3" t="s">
        <v>79</v>
      </c>
      <c r="BK305" s="185">
        <f>ROUND(I305*H305,2)</f>
        <v>0</v>
      </c>
      <c r="BL305" s="13" t="s">
        <v>112</v>
      </c>
      <c r="BM305" s="184" t="s">
        <v>1010</v>
      </c>
    </row>
    <row r="306" s="2" customFormat="1" ht="21.75" customHeight="1">
      <c r="A306" s="34"/>
      <c r="B306" s="35"/>
      <c r="C306" s="172" t="s">
        <v>1011</v>
      </c>
      <c r="D306" s="172" t="s">
        <v>105</v>
      </c>
      <c r="E306" s="173" t="s">
        <v>1012</v>
      </c>
      <c r="F306" s="174" t="s">
        <v>1013</v>
      </c>
      <c r="G306" s="175" t="s">
        <v>146</v>
      </c>
      <c r="H306" s="176">
        <v>100</v>
      </c>
      <c r="I306" s="177"/>
      <c r="J306" s="178">
        <f>ROUND(I306*H306,2)</f>
        <v>0</v>
      </c>
      <c r="K306" s="174" t="s">
        <v>109</v>
      </c>
      <c r="L306" s="179"/>
      <c r="M306" s="180" t="s">
        <v>19</v>
      </c>
      <c r="N306" s="181" t="s">
        <v>42</v>
      </c>
      <c r="O306" s="80"/>
      <c r="P306" s="182">
        <f>O306*H306</f>
        <v>0</v>
      </c>
      <c r="Q306" s="182">
        <v>0</v>
      </c>
      <c r="R306" s="182">
        <f>Q306*H306</f>
        <v>0</v>
      </c>
      <c r="S306" s="182">
        <v>0</v>
      </c>
      <c r="T306" s="18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4" t="s">
        <v>110</v>
      </c>
      <c r="AT306" s="184" t="s">
        <v>105</v>
      </c>
      <c r="AU306" s="184" t="s">
        <v>71</v>
      </c>
      <c r="AY306" s="13" t="s">
        <v>111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3" t="s">
        <v>79</v>
      </c>
      <c r="BK306" s="185">
        <f>ROUND(I306*H306,2)</f>
        <v>0</v>
      </c>
      <c r="BL306" s="13" t="s">
        <v>112</v>
      </c>
      <c r="BM306" s="184" t="s">
        <v>1014</v>
      </c>
    </row>
    <row r="307" s="2" customFormat="1" ht="16.5" customHeight="1">
      <c r="A307" s="34"/>
      <c r="B307" s="35"/>
      <c r="C307" s="172" t="s">
        <v>1015</v>
      </c>
      <c r="D307" s="172" t="s">
        <v>105</v>
      </c>
      <c r="E307" s="173" t="s">
        <v>1016</v>
      </c>
      <c r="F307" s="174" t="s">
        <v>1017</v>
      </c>
      <c r="G307" s="175" t="s">
        <v>146</v>
      </c>
      <c r="H307" s="176">
        <v>30</v>
      </c>
      <c r="I307" s="177"/>
      <c r="J307" s="178">
        <f>ROUND(I307*H307,2)</f>
        <v>0</v>
      </c>
      <c r="K307" s="174" t="s">
        <v>109</v>
      </c>
      <c r="L307" s="179"/>
      <c r="M307" s="180" t="s">
        <v>19</v>
      </c>
      <c r="N307" s="181" t="s">
        <v>42</v>
      </c>
      <c r="O307" s="80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4" t="s">
        <v>110</v>
      </c>
      <c r="AT307" s="184" t="s">
        <v>105</v>
      </c>
      <c r="AU307" s="184" t="s">
        <v>71</v>
      </c>
      <c r="AY307" s="13" t="s">
        <v>111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3" t="s">
        <v>79</v>
      </c>
      <c r="BK307" s="185">
        <f>ROUND(I307*H307,2)</f>
        <v>0</v>
      </c>
      <c r="BL307" s="13" t="s">
        <v>112</v>
      </c>
      <c r="BM307" s="184" t="s">
        <v>1018</v>
      </c>
    </row>
    <row r="308" s="2" customFormat="1" ht="21.75" customHeight="1">
      <c r="A308" s="34"/>
      <c r="B308" s="35"/>
      <c r="C308" s="172" t="s">
        <v>1019</v>
      </c>
      <c r="D308" s="172" t="s">
        <v>105</v>
      </c>
      <c r="E308" s="173" t="s">
        <v>1020</v>
      </c>
      <c r="F308" s="174" t="s">
        <v>1021</v>
      </c>
      <c r="G308" s="175" t="s">
        <v>146</v>
      </c>
      <c r="H308" s="176">
        <v>80</v>
      </c>
      <c r="I308" s="177"/>
      <c r="J308" s="178">
        <f>ROUND(I308*H308,2)</f>
        <v>0</v>
      </c>
      <c r="K308" s="174" t="s">
        <v>109</v>
      </c>
      <c r="L308" s="179"/>
      <c r="M308" s="180" t="s">
        <v>19</v>
      </c>
      <c r="N308" s="181" t="s">
        <v>42</v>
      </c>
      <c r="O308" s="80"/>
      <c r="P308" s="182">
        <f>O308*H308</f>
        <v>0</v>
      </c>
      <c r="Q308" s="182">
        <v>0</v>
      </c>
      <c r="R308" s="182">
        <f>Q308*H308</f>
        <v>0</v>
      </c>
      <c r="S308" s="182">
        <v>0</v>
      </c>
      <c r="T308" s="183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4" t="s">
        <v>110</v>
      </c>
      <c r="AT308" s="184" t="s">
        <v>105</v>
      </c>
      <c r="AU308" s="184" t="s">
        <v>71</v>
      </c>
      <c r="AY308" s="13" t="s">
        <v>111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3" t="s">
        <v>79</v>
      </c>
      <c r="BK308" s="185">
        <f>ROUND(I308*H308,2)</f>
        <v>0</v>
      </c>
      <c r="BL308" s="13" t="s">
        <v>112</v>
      </c>
      <c r="BM308" s="184" t="s">
        <v>1022</v>
      </c>
    </row>
    <row r="309" s="2" customFormat="1" ht="21.75" customHeight="1">
      <c r="A309" s="34"/>
      <c r="B309" s="35"/>
      <c r="C309" s="172" t="s">
        <v>1023</v>
      </c>
      <c r="D309" s="172" t="s">
        <v>105</v>
      </c>
      <c r="E309" s="173" t="s">
        <v>1024</v>
      </c>
      <c r="F309" s="174" t="s">
        <v>1025</v>
      </c>
      <c r="G309" s="175" t="s">
        <v>146</v>
      </c>
      <c r="H309" s="176">
        <v>180</v>
      </c>
      <c r="I309" s="177"/>
      <c r="J309" s="178">
        <f>ROUND(I309*H309,2)</f>
        <v>0</v>
      </c>
      <c r="K309" s="174" t="s">
        <v>109</v>
      </c>
      <c r="L309" s="179"/>
      <c r="M309" s="180" t="s">
        <v>19</v>
      </c>
      <c r="N309" s="181" t="s">
        <v>42</v>
      </c>
      <c r="O309" s="80"/>
      <c r="P309" s="182">
        <f>O309*H309</f>
        <v>0</v>
      </c>
      <c r="Q309" s="182">
        <v>0</v>
      </c>
      <c r="R309" s="182">
        <f>Q309*H309</f>
        <v>0</v>
      </c>
      <c r="S309" s="182">
        <v>0</v>
      </c>
      <c r="T309" s="18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4" t="s">
        <v>110</v>
      </c>
      <c r="AT309" s="184" t="s">
        <v>105</v>
      </c>
      <c r="AU309" s="184" t="s">
        <v>71</v>
      </c>
      <c r="AY309" s="13" t="s">
        <v>111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3" t="s">
        <v>79</v>
      </c>
      <c r="BK309" s="185">
        <f>ROUND(I309*H309,2)</f>
        <v>0</v>
      </c>
      <c r="BL309" s="13" t="s">
        <v>112</v>
      </c>
      <c r="BM309" s="184" t="s">
        <v>1026</v>
      </c>
    </row>
    <row r="310" s="2" customFormat="1" ht="21.75" customHeight="1">
      <c r="A310" s="34"/>
      <c r="B310" s="35"/>
      <c r="C310" s="172" t="s">
        <v>1027</v>
      </c>
      <c r="D310" s="172" t="s">
        <v>105</v>
      </c>
      <c r="E310" s="173" t="s">
        <v>1028</v>
      </c>
      <c r="F310" s="174" t="s">
        <v>1029</v>
      </c>
      <c r="G310" s="175" t="s">
        <v>146</v>
      </c>
      <c r="H310" s="176">
        <v>40</v>
      </c>
      <c r="I310" s="177"/>
      <c r="J310" s="178">
        <f>ROUND(I310*H310,2)</f>
        <v>0</v>
      </c>
      <c r="K310" s="174" t="s">
        <v>109</v>
      </c>
      <c r="L310" s="179"/>
      <c r="M310" s="180" t="s">
        <v>19</v>
      </c>
      <c r="N310" s="181" t="s">
        <v>42</v>
      </c>
      <c r="O310" s="80"/>
      <c r="P310" s="182">
        <f>O310*H310</f>
        <v>0</v>
      </c>
      <c r="Q310" s="182">
        <v>0</v>
      </c>
      <c r="R310" s="182">
        <f>Q310*H310</f>
        <v>0</v>
      </c>
      <c r="S310" s="182">
        <v>0</v>
      </c>
      <c r="T310" s="18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4" t="s">
        <v>110</v>
      </c>
      <c r="AT310" s="184" t="s">
        <v>105</v>
      </c>
      <c r="AU310" s="184" t="s">
        <v>71</v>
      </c>
      <c r="AY310" s="13" t="s">
        <v>111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3" t="s">
        <v>79</v>
      </c>
      <c r="BK310" s="185">
        <f>ROUND(I310*H310,2)</f>
        <v>0</v>
      </c>
      <c r="BL310" s="13" t="s">
        <v>112</v>
      </c>
      <c r="BM310" s="184" t="s">
        <v>1030</v>
      </c>
    </row>
    <row r="311" s="2" customFormat="1" ht="16.5" customHeight="1">
      <c r="A311" s="34"/>
      <c r="B311" s="35"/>
      <c r="C311" s="172" t="s">
        <v>1031</v>
      </c>
      <c r="D311" s="172" t="s">
        <v>105</v>
      </c>
      <c r="E311" s="173" t="s">
        <v>1032</v>
      </c>
      <c r="F311" s="174" t="s">
        <v>1033</v>
      </c>
      <c r="G311" s="175" t="s">
        <v>146</v>
      </c>
      <c r="H311" s="176">
        <v>4</v>
      </c>
      <c r="I311" s="177"/>
      <c r="J311" s="178">
        <f>ROUND(I311*H311,2)</f>
        <v>0</v>
      </c>
      <c r="K311" s="174" t="s">
        <v>109</v>
      </c>
      <c r="L311" s="179"/>
      <c r="M311" s="180" t="s">
        <v>19</v>
      </c>
      <c r="N311" s="181" t="s">
        <v>42</v>
      </c>
      <c r="O311" s="80"/>
      <c r="P311" s="182">
        <f>O311*H311</f>
        <v>0</v>
      </c>
      <c r="Q311" s="182">
        <v>0</v>
      </c>
      <c r="R311" s="182">
        <f>Q311*H311</f>
        <v>0</v>
      </c>
      <c r="S311" s="182">
        <v>0</v>
      </c>
      <c r="T311" s="18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4" t="s">
        <v>110</v>
      </c>
      <c r="AT311" s="184" t="s">
        <v>105</v>
      </c>
      <c r="AU311" s="184" t="s">
        <v>71</v>
      </c>
      <c r="AY311" s="13" t="s">
        <v>111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3" t="s">
        <v>79</v>
      </c>
      <c r="BK311" s="185">
        <f>ROUND(I311*H311,2)</f>
        <v>0</v>
      </c>
      <c r="BL311" s="13" t="s">
        <v>112</v>
      </c>
      <c r="BM311" s="184" t="s">
        <v>1034</v>
      </c>
    </row>
    <row r="312" s="2" customFormat="1" ht="16.5" customHeight="1">
      <c r="A312" s="34"/>
      <c r="B312" s="35"/>
      <c r="C312" s="172" t="s">
        <v>1035</v>
      </c>
      <c r="D312" s="172" t="s">
        <v>105</v>
      </c>
      <c r="E312" s="173" t="s">
        <v>1036</v>
      </c>
      <c r="F312" s="174" t="s">
        <v>1037</v>
      </c>
      <c r="G312" s="175" t="s">
        <v>146</v>
      </c>
      <c r="H312" s="176">
        <v>20</v>
      </c>
      <c r="I312" s="177"/>
      <c r="J312" s="178">
        <f>ROUND(I312*H312,2)</f>
        <v>0</v>
      </c>
      <c r="K312" s="174" t="s">
        <v>109</v>
      </c>
      <c r="L312" s="179"/>
      <c r="M312" s="180" t="s">
        <v>19</v>
      </c>
      <c r="N312" s="181" t="s">
        <v>42</v>
      </c>
      <c r="O312" s="80"/>
      <c r="P312" s="182">
        <f>O312*H312</f>
        <v>0</v>
      </c>
      <c r="Q312" s="182">
        <v>0</v>
      </c>
      <c r="R312" s="182">
        <f>Q312*H312</f>
        <v>0</v>
      </c>
      <c r="S312" s="182">
        <v>0</v>
      </c>
      <c r="T312" s="18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4" t="s">
        <v>110</v>
      </c>
      <c r="AT312" s="184" t="s">
        <v>105</v>
      </c>
      <c r="AU312" s="184" t="s">
        <v>71</v>
      </c>
      <c r="AY312" s="13" t="s">
        <v>111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3" t="s">
        <v>79</v>
      </c>
      <c r="BK312" s="185">
        <f>ROUND(I312*H312,2)</f>
        <v>0</v>
      </c>
      <c r="BL312" s="13" t="s">
        <v>112</v>
      </c>
      <c r="BM312" s="184" t="s">
        <v>1038</v>
      </c>
    </row>
    <row r="313" s="2" customFormat="1" ht="16.5" customHeight="1">
      <c r="A313" s="34"/>
      <c r="B313" s="35"/>
      <c r="C313" s="172" t="s">
        <v>1039</v>
      </c>
      <c r="D313" s="172" t="s">
        <v>105</v>
      </c>
      <c r="E313" s="173" t="s">
        <v>1040</v>
      </c>
      <c r="F313" s="174" t="s">
        <v>1041</v>
      </c>
      <c r="G313" s="175" t="s">
        <v>146</v>
      </c>
      <c r="H313" s="176">
        <v>4</v>
      </c>
      <c r="I313" s="177"/>
      <c r="J313" s="178">
        <f>ROUND(I313*H313,2)</f>
        <v>0</v>
      </c>
      <c r="K313" s="174" t="s">
        <v>109</v>
      </c>
      <c r="L313" s="179"/>
      <c r="M313" s="180" t="s">
        <v>19</v>
      </c>
      <c r="N313" s="181" t="s">
        <v>42</v>
      </c>
      <c r="O313" s="80"/>
      <c r="P313" s="182">
        <f>O313*H313</f>
        <v>0</v>
      </c>
      <c r="Q313" s="182">
        <v>0</v>
      </c>
      <c r="R313" s="182">
        <f>Q313*H313</f>
        <v>0</v>
      </c>
      <c r="S313" s="182">
        <v>0</v>
      </c>
      <c r="T313" s="18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4" t="s">
        <v>110</v>
      </c>
      <c r="AT313" s="184" t="s">
        <v>105</v>
      </c>
      <c r="AU313" s="184" t="s">
        <v>71</v>
      </c>
      <c r="AY313" s="13" t="s">
        <v>111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3" t="s">
        <v>79</v>
      </c>
      <c r="BK313" s="185">
        <f>ROUND(I313*H313,2)</f>
        <v>0</v>
      </c>
      <c r="BL313" s="13" t="s">
        <v>112</v>
      </c>
      <c r="BM313" s="184" t="s">
        <v>1042</v>
      </c>
    </row>
    <row r="314" s="2" customFormat="1" ht="21.75" customHeight="1">
      <c r="A314" s="34"/>
      <c r="B314" s="35"/>
      <c r="C314" s="172" t="s">
        <v>1043</v>
      </c>
      <c r="D314" s="172" t="s">
        <v>105</v>
      </c>
      <c r="E314" s="173" t="s">
        <v>1044</v>
      </c>
      <c r="F314" s="174" t="s">
        <v>1045</v>
      </c>
      <c r="G314" s="175" t="s">
        <v>146</v>
      </c>
      <c r="H314" s="176">
        <v>3</v>
      </c>
      <c r="I314" s="177"/>
      <c r="J314" s="178">
        <f>ROUND(I314*H314,2)</f>
        <v>0</v>
      </c>
      <c r="K314" s="174" t="s">
        <v>109</v>
      </c>
      <c r="L314" s="179"/>
      <c r="M314" s="180" t="s">
        <v>19</v>
      </c>
      <c r="N314" s="181" t="s">
        <v>42</v>
      </c>
      <c r="O314" s="80"/>
      <c r="P314" s="182">
        <f>O314*H314</f>
        <v>0</v>
      </c>
      <c r="Q314" s="182">
        <v>0</v>
      </c>
      <c r="R314" s="182">
        <f>Q314*H314</f>
        <v>0</v>
      </c>
      <c r="S314" s="182">
        <v>0</v>
      </c>
      <c r="T314" s="18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4" t="s">
        <v>110</v>
      </c>
      <c r="AT314" s="184" t="s">
        <v>105</v>
      </c>
      <c r="AU314" s="184" t="s">
        <v>71</v>
      </c>
      <c r="AY314" s="13" t="s">
        <v>111</v>
      </c>
      <c r="BE314" s="185">
        <f>IF(N314="základní",J314,0)</f>
        <v>0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13" t="s">
        <v>79</v>
      </c>
      <c r="BK314" s="185">
        <f>ROUND(I314*H314,2)</f>
        <v>0</v>
      </c>
      <c r="BL314" s="13" t="s">
        <v>112</v>
      </c>
      <c r="BM314" s="184" t="s">
        <v>1046</v>
      </c>
    </row>
    <row r="315" s="2" customFormat="1" ht="16.5" customHeight="1">
      <c r="A315" s="34"/>
      <c r="B315" s="35"/>
      <c r="C315" s="172" t="s">
        <v>1047</v>
      </c>
      <c r="D315" s="172" t="s">
        <v>105</v>
      </c>
      <c r="E315" s="173" t="s">
        <v>1048</v>
      </c>
      <c r="F315" s="174" t="s">
        <v>1049</v>
      </c>
      <c r="G315" s="175" t="s">
        <v>146</v>
      </c>
      <c r="H315" s="176">
        <v>3</v>
      </c>
      <c r="I315" s="177"/>
      <c r="J315" s="178">
        <f>ROUND(I315*H315,2)</f>
        <v>0</v>
      </c>
      <c r="K315" s="174" t="s">
        <v>109</v>
      </c>
      <c r="L315" s="179"/>
      <c r="M315" s="180" t="s">
        <v>19</v>
      </c>
      <c r="N315" s="181" t="s">
        <v>42</v>
      </c>
      <c r="O315" s="80"/>
      <c r="P315" s="182">
        <f>O315*H315</f>
        <v>0</v>
      </c>
      <c r="Q315" s="182">
        <v>0</v>
      </c>
      <c r="R315" s="182">
        <f>Q315*H315</f>
        <v>0</v>
      </c>
      <c r="S315" s="182">
        <v>0</v>
      </c>
      <c r="T315" s="18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4" t="s">
        <v>110</v>
      </c>
      <c r="AT315" s="184" t="s">
        <v>105</v>
      </c>
      <c r="AU315" s="184" t="s">
        <v>71</v>
      </c>
      <c r="AY315" s="13" t="s">
        <v>111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3" t="s">
        <v>79</v>
      </c>
      <c r="BK315" s="185">
        <f>ROUND(I315*H315,2)</f>
        <v>0</v>
      </c>
      <c r="BL315" s="13" t="s">
        <v>112</v>
      </c>
      <c r="BM315" s="184" t="s">
        <v>1050</v>
      </c>
    </row>
    <row r="316" s="2" customFormat="1" ht="24.15" customHeight="1">
      <c r="A316" s="34"/>
      <c r="B316" s="35"/>
      <c r="C316" s="172" t="s">
        <v>1051</v>
      </c>
      <c r="D316" s="172" t="s">
        <v>105</v>
      </c>
      <c r="E316" s="173" t="s">
        <v>1052</v>
      </c>
      <c r="F316" s="174" t="s">
        <v>1053</v>
      </c>
      <c r="G316" s="175" t="s">
        <v>146</v>
      </c>
      <c r="H316" s="176">
        <v>70</v>
      </c>
      <c r="I316" s="177"/>
      <c r="J316" s="178">
        <f>ROUND(I316*H316,2)</f>
        <v>0</v>
      </c>
      <c r="K316" s="174" t="s">
        <v>109</v>
      </c>
      <c r="L316" s="179"/>
      <c r="M316" s="180" t="s">
        <v>19</v>
      </c>
      <c r="N316" s="181" t="s">
        <v>42</v>
      </c>
      <c r="O316" s="80"/>
      <c r="P316" s="182">
        <f>O316*H316</f>
        <v>0</v>
      </c>
      <c r="Q316" s="182">
        <v>0</v>
      </c>
      <c r="R316" s="182">
        <f>Q316*H316</f>
        <v>0</v>
      </c>
      <c r="S316" s="182">
        <v>0</v>
      </c>
      <c r="T316" s="18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4" t="s">
        <v>110</v>
      </c>
      <c r="AT316" s="184" t="s">
        <v>105</v>
      </c>
      <c r="AU316" s="184" t="s">
        <v>71</v>
      </c>
      <c r="AY316" s="13" t="s">
        <v>111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3" t="s">
        <v>79</v>
      </c>
      <c r="BK316" s="185">
        <f>ROUND(I316*H316,2)</f>
        <v>0</v>
      </c>
      <c r="BL316" s="13" t="s">
        <v>112</v>
      </c>
      <c r="BM316" s="184" t="s">
        <v>1054</v>
      </c>
    </row>
    <row r="317" s="2" customFormat="1" ht="24.15" customHeight="1">
      <c r="A317" s="34"/>
      <c r="B317" s="35"/>
      <c r="C317" s="172" t="s">
        <v>1055</v>
      </c>
      <c r="D317" s="172" t="s">
        <v>105</v>
      </c>
      <c r="E317" s="173" t="s">
        <v>1056</v>
      </c>
      <c r="F317" s="174" t="s">
        <v>1057</v>
      </c>
      <c r="G317" s="175" t="s">
        <v>146</v>
      </c>
      <c r="H317" s="176">
        <v>119</v>
      </c>
      <c r="I317" s="177"/>
      <c r="J317" s="178">
        <f>ROUND(I317*H317,2)</f>
        <v>0</v>
      </c>
      <c r="K317" s="174" t="s">
        <v>109</v>
      </c>
      <c r="L317" s="179"/>
      <c r="M317" s="180" t="s">
        <v>19</v>
      </c>
      <c r="N317" s="181" t="s">
        <v>42</v>
      </c>
      <c r="O317" s="80"/>
      <c r="P317" s="182">
        <f>O317*H317</f>
        <v>0</v>
      </c>
      <c r="Q317" s="182">
        <v>0</v>
      </c>
      <c r="R317" s="182">
        <f>Q317*H317</f>
        <v>0</v>
      </c>
      <c r="S317" s="182">
        <v>0</v>
      </c>
      <c r="T317" s="18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4" t="s">
        <v>110</v>
      </c>
      <c r="AT317" s="184" t="s">
        <v>105</v>
      </c>
      <c r="AU317" s="184" t="s">
        <v>71</v>
      </c>
      <c r="AY317" s="13" t="s">
        <v>111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3" t="s">
        <v>79</v>
      </c>
      <c r="BK317" s="185">
        <f>ROUND(I317*H317,2)</f>
        <v>0</v>
      </c>
      <c r="BL317" s="13" t="s">
        <v>112</v>
      </c>
      <c r="BM317" s="184" t="s">
        <v>1058</v>
      </c>
    </row>
    <row r="318" s="2" customFormat="1" ht="24.15" customHeight="1">
      <c r="A318" s="34"/>
      <c r="B318" s="35"/>
      <c r="C318" s="172" t="s">
        <v>1059</v>
      </c>
      <c r="D318" s="172" t="s">
        <v>105</v>
      </c>
      <c r="E318" s="173" t="s">
        <v>1060</v>
      </c>
      <c r="F318" s="174" t="s">
        <v>1061</v>
      </c>
      <c r="G318" s="175" t="s">
        <v>146</v>
      </c>
      <c r="H318" s="176">
        <v>145</v>
      </c>
      <c r="I318" s="177"/>
      <c r="J318" s="178">
        <f>ROUND(I318*H318,2)</f>
        <v>0</v>
      </c>
      <c r="K318" s="174" t="s">
        <v>109</v>
      </c>
      <c r="L318" s="179"/>
      <c r="M318" s="180" t="s">
        <v>19</v>
      </c>
      <c r="N318" s="181" t="s">
        <v>42</v>
      </c>
      <c r="O318" s="80"/>
      <c r="P318" s="182">
        <f>O318*H318</f>
        <v>0</v>
      </c>
      <c r="Q318" s="182">
        <v>0</v>
      </c>
      <c r="R318" s="182">
        <f>Q318*H318</f>
        <v>0</v>
      </c>
      <c r="S318" s="182">
        <v>0</v>
      </c>
      <c r="T318" s="18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4" t="s">
        <v>110</v>
      </c>
      <c r="AT318" s="184" t="s">
        <v>105</v>
      </c>
      <c r="AU318" s="184" t="s">
        <v>71</v>
      </c>
      <c r="AY318" s="13" t="s">
        <v>111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13" t="s">
        <v>79</v>
      </c>
      <c r="BK318" s="185">
        <f>ROUND(I318*H318,2)</f>
        <v>0</v>
      </c>
      <c r="BL318" s="13" t="s">
        <v>112</v>
      </c>
      <c r="BM318" s="184" t="s">
        <v>1062</v>
      </c>
    </row>
    <row r="319" s="2" customFormat="1" ht="24.15" customHeight="1">
      <c r="A319" s="34"/>
      <c r="B319" s="35"/>
      <c r="C319" s="172" t="s">
        <v>1063</v>
      </c>
      <c r="D319" s="172" t="s">
        <v>105</v>
      </c>
      <c r="E319" s="173" t="s">
        <v>1064</v>
      </c>
      <c r="F319" s="174" t="s">
        <v>1065</v>
      </c>
      <c r="G319" s="175" t="s">
        <v>146</v>
      </c>
      <c r="H319" s="176">
        <v>120</v>
      </c>
      <c r="I319" s="177"/>
      <c r="J319" s="178">
        <f>ROUND(I319*H319,2)</f>
        <v>0</v>
      </c>
      <c r="K319" s="174" t="s">
        <v>109</v>
      </c>
      <c r="L319" s="179"/>
      <c r="M319" s="180" t="s">
        <v>19</v>
      </c>
      <c r="N319" s="181" t="s">
        <v>42</v>
      </c>
      <c r="O319" s="80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4" t="s">
        <v>110</v>
      </c>
      <c r="AT319" s="184" t="s">
        <v>105</v>
      </c>
      <c r="AU319" s="184" t="s">
        <v>71</v>
      </c>
      <c r="AY319" s="13" t="s">
        <v>111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3" t="s">
        <v>79</v>
      </c>
      <c r="BK319" s="185">
        <f>ROUND(I319*H319,2)</f>
        <v>0</v>
      </c>
      <c r="BL319" s="13" t="s">
        <v>112</v>
      </c>
      <c r="BM319" s="184" t="s">
        <v>1066</v>
      </c>
    </row>
    <row r="320" s="2" customFormat="1" ht="16.5" customHeight="1">
      <c r="A320" s="34"/>
      <c r="B320" s="35"/>
      <c r="C320" s="172" t="s">
        <v>1067</v>
      </c>
      <c r="D320" s="172" t="s">
        <v>105</v>
      </c>
      <c r="E320" s="173" t="s">
        <v>1068</v>
      </c>
      <c r="F320" s="174" t="s">
        <v>1069</v>
      </c>
      <c r="G320" s="175" t="s">
        <v>146</v>
      </c>
      <c r="H320" s="176">
        <v>1</v>
      </c>
      <c r="I320" s="177"/>
      <c r="J320" s="178">
        <f>ROUND(I320*H320,2)</f>
        <v>0</v>
      </c>
      <c r="K320" s="174" t="s">
        <v>109</v>
      </c>
      <c r="L320" s="179"/>
      <c r="M320" s="180" t="s">
        <v>19</v>
      </c>
      <c r="N320" s="181" t="s">
        <v>42</v>
      </c>
      <c r="O320" s="80"/>
      <c r="P320" s="182">
        <f>O320*H320</f>
        <v>0</v>
      </c>
      <c r="Q320" s="182">
        <v>0</v>
      </c>
      <c r="R320" s="182">
        <f>Q320*H320</f>
        <v>0</v>
      </c>
      <c r="S320" s="182">
        <v>0</v>
      </c>
      <c r="T320" s="18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4" t="s">
        <v>110</v>
      </c>
      <c r="AT320" s="184" t="s">
        <v>105</v>
      </c>
      <c r="AU320" s="184" t="s">
        <v>71</v>
      </c>
      <c r="AY320" s="13" t="s">
        <v>111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3" t="s">
        <v>79</v>
      </c>
      <c r="BK320" s="185">
        <f>ROUND(I320*H320,2)</f>
        <v>0</v>
      </c>
      <c r="BL320" s="13" t="s">
        <v>112</v>
      </c>
      <c r="BM320" s="184" t="s">
        <v>1070</v>
      </c>
    </row>
    <row r="321" s="2" customFormat="1" ht="16.5" customHeight="1">
      <c r="A321" s="34"/>
      <c r="B321" s="35"/>
      <c r="C321" s="172" t="s">
        <v>1071</v>
      </c>
      <c r="D321" s="172" t="s">
        <v>105</v>
      </c>
      <c r="E321" s="173" t="s">
        <v>1072</v>
      </c>
      <c r="F321" s="174" t="s">
        <v>1073</v>
      </c>
      <c r="G321" s="175" t="s">
        <v>108</v>
      </c>
      <c r="H321" s="176">
        <v>2</v>
      </c>
      <c r="I321" s="177"/>
      <c r="J321" s="178">
        <f>ROUND(I321*H321,2)</f>
        <v>0</v>
      </c>
      <c r="K321" s="174" t="s">
        <v>109</v>
      </c>
      <c r="L321" s="179"/>
      <c r="M321" s="180" t="s">
        <v>19</v>
      </c>
      <c r="N321" s="181" t="s">
        <v>42</v>
      </c>
      <c r="O321" s="80"/>
      <c r="P321" s="182">
        <f>O321*H321</f>
        <v>0</v>
      </c>
      <c r="Q321" s="182">
        <v>0</v>
      </c>
      <c r="R321" s="182">
        <f>Q321*H321</f>
        <v>0</v>
      </c>
      <c r="S321" s="182">
        <v>0</v>
      </c>
      <c r="T321" s="18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4" t="s">
        <v>110</v>
      </c>
      <c r="AT321" s="184" t="s">
        <v>105</v>
      </c>
      <c r="AU321" s="184" t="s">
        <v>71</v>
      </c>
      <c r="AY321" s="13" t="s">
        <v>111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3" t="s">
        <v>79</v>
      </c>
      <c r="BK321" s="185">
        <f>ROUND(I321*H321,2)</f>
        <v>0</v>
      </c>
      <c r="BL321" s="13" t="s">
        <v>112</v>
      </c>
      <c r="BM321" s="184" t="s">
        <v>1074</v>
      </c>
    </row>
    <row r="322" s="2" customFormat="1" ht="16.5" customHeight="1">
      <c r="A322" s="34"/>
      <c r="B322" s="35"/>
      <c r="C322" s="172" t="s">
        <v>1075</v>
      </c>
      <c r="D322" s="172" t="s">
        <v>105</v>
      </c>
      <c r="E322" s="173" t="s">
        <v>1076</v>
      </c>
      <c r="F322" s="174" t="s">
        <v>1077</v>
      </c>
      <c r="G322" s="175" t="s">
        <v>146</v>
      </c>
      <c r="H322" s="176">
        <v>11</v>
      </c>
      <c r="I322" s="177"/>
      <c r="J322" s="178">
        <f>ROUND(I322*H322,2)</f>
        <v>0</v>
      </c>
      <c r="K322" s="174" t="s">
        <v>109</v>
      </c>
      <c r="L322" s="179"/>
      <c r="M322" s="180" t="s">
        <v>19</v>
      </c>
      <c r="N322" s="181" t="s">
        <v>42</v>
      </c>
      <c r="O322" s="80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4" t="s">
        <v>110</v>
      </c>
      <c r="AT322" s="184" t="s">
        <v>105</v>
      </c>
      <c r="AU322" s="184" t="s">
        <v>71</v>
      </c>
      <c r="AY322" s="13" t="s">
        <v>111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3" t="s">
        <v>79</v>
      </c>
      <c r="BK322" s="185">
        <f>ROUND(I322*H322,2)</f>
        <v>0</v>
      </c>
      <c r="BL322" s="13" t="s">
        <v>112</v>
      </c>
      <c r="BM322" s="184" t="s">
        <v>1078</v>
      </c>
    </row>
    <row r="323" s="2" customFormat="1" ht="16.5" customHeight="1">
      <c r="A323" s="34"/>
      <c r="B323" s="35"/>
      <c r="C323" s="172" t="s">
        <v>1079</v>
      </c>
      <c r="D323" s="172" t="s">
        <v>105</v>
      </c>
      <c r="E323" s="173" t="s">
        <v>1080</v>
      </c>
      <c r="F323" s="174" t="s">
        <v>1081</v>
      </c>
      <c r="G323" s="175" t="s">
        <v>108</v>
      </c>
      <c r="H323" s="176">
        <v>10</v>
      </c>
      <c r="I323" s="177"/>
      <c r="J323" s="178">
        <f>ROUND(I323*H323,2)</f>
        <v>0</v>
      </c>
      <c r="K323" s="174" t="s">
        <v>109</v>
      </c>
      <c r="L323" s="179"/>
      <c r="M323" s="180" t="s">
        <v>19</v>
      </c>
      <c r="N323" s="181" t="s">
        <v>42</v>
      </c>
      <c r="O323" s="80"/>
      <c r="P323" s="182">
        <f>O323*H323</f>
        <v>0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4" t="s">
        <v>110</v>
      </c>
      <c r="AT323" s="184" t="s">
        <v>105</v>
      </c>
      <c r="AU323" s="184" t="s">
        <v>71</v>
      </c>
      <c r="AY323" s="13" t="s">
        <v>111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3" t="s">
        <v>79</v>
      </c>
      <c r="BK323" s="185">
        <f>ROUND(I323*H323,2)</f>
        <v>0</v>
      </c>
      <c r="BL323" s="13" t="s">
        <v>112</v>
      </c>
      <c r="BM323" s="184" t="s">
        <v>1082</v>
      </c>
    </row>
    <row r="324" s="2" customFormat="1" ht="16.5" customHeight="1">
      <c r="A324" s="34"/>
      <c r="B324" s="35"/>
      <c r="C324" s="172" t="s">
        <v>1083</v>
      </c>
      <c r="D324" s="172" t="s">
        <v>105</v>
      </c>
      <c r="E324" s="173" t="s">
        <v>1084</v>
      </c>
      <c r="F324" s="174" t="s">
        <v>1085</v>
      </c>
      <c r="G324" s="175" t="s">
        <v>146</v>
      </c>
      <c r="H324" s="176">
        <v>1</v>
      </c>
      <c r="I324" s="177"/>
      <c r="J324" s="178">
        <f>ROUND(I324*H324,2)</f>
        <v>0</v>
      </c>
      <c r="K324" s="174" t="s">
        <v>109</v>
      </c>
      <c r="L324" s="179"/>
      <c r="M324" s="180" t="s">
        <v>19</v>
      </c>
      <c r="N324" s="181" t="s">
        <v>42</v>
      </c>
      <c r="O324" s="80"/>
      <c r="P324" s="182">
        <f>O324*H324</f>
        <v>0</v>
      </c>
      <c r="Q324" s="182">
        <v>0</v>
      </c>
      <c r="R324" s="182">
        <f>Q324*H324</f>
        <v>0</v>
      </c>
      <c r="S324" s="182">
        <v>0</v>
      </c>
      <c r="T324" s="18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4" t="s">
        <v>110</v>
      </c>
      <c r="AT324" s="184" t="s">
        <v>105</v>
      </c>
      <c r="AU324" s="184" t="s">
        <v>71</v>
      </c>
      <c r="AY324" s="13" t="s">
        <v>111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13" t="s">
        <v>79</v>
      </c>
      <c r="BK324" s="185">
        <f>ROUND(I324*H324,2)</f>
        <v>0</v>
      </c>
      <c r="BL324" s="13" t="s">
        <v>112</v>
      </c>
      <c r="BM324" s="184" t="s">
        <v>1086</v>
      </c>
    </row>
    <row r="325" s="2" customFormat="1" ht="16.5" customHeight="1">
      <c r="A325" s="34"/>
      <c r="B325" s="35"/>
      <c r="C325" s="172" t="s">
        <v>1087</v>
      </c>
      <c r="D325" s="172" t="s">
        <v>105</v>
      </c>
      <c r="E325" s="173" t="s">
        <v>1088</v>
      </c>
      <c r="F325" s="174" t="s">
        <v>1089</v>
      </c>
      <c r="G325" s="175" t="s">
        <v>146</v>
      </c>
      <c r="H325" s="176">
        <v>1</v>
      </c>
      <c r="I325" s="177"/>
      <c r="J325" s="178">
        <f>ROUND(I325*H325,2)</f>
        <v>0</v>
      </c>
      <c r="K325" s="174" t="s">
        <v>109</v>
      </c>
      <c r="L325" s="179"/>
      <c r="M325" s="180" t="s">
        <v>19</v>
      </c>
      <c r="N325" s="181" t="s">
        <v>42</v>
      </c>
      <c r="O325" s="80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4" t="s">
        <v>110</v>
      </c>
      <c r="AT325" s="184" t="s">
        <v>105</v>
      </c>
      <c r="AU325" s="184" t="s">
        <v>71</v>
      </c>
      <c r="AY325" s="13" t="s">
        <v>111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3" t="s">
        <v>79</v>
      </c>
      <c r="BK325" s="185">
        <f>ROUND(I325*H325,2)</f>
        <v>0</v>
      </c>
      <c r="BL325" s="13" t="s">
        <v>112</v>
      </c>
      <c r="BM325" s="184" t="s">
        <v>1090</v>
      </c>
    </row>
    <row r="326" s="2" customFormat="1" ht="16.5" customHeight="1">
      <c r="A326" s="34"/>
      <c r="B326" s="35"/>
      <c r="C326" s="172" t="s">
        <v>1091</v>
      </c>
      <c r="D326" s="172" t="s">
        <v>105</v>
      </c>
      <c r="E326" s="173" t="s">
        <v>1092</v>
      </c>
      <c r="F326" s="174" t="s">
        <v>1093</v>
      </c>
      <c r="G326" s="175" t="s">
        <v>146</v>
      </c>
      <c r="H326" s="176">
        <v>10</v>
      </c>
      <c r="I326" s="177"/>
      <c r="J326" s="178">
        <f>ROUND(I326*H326,2)</f>
        <v>0</v>
      </c>
      <c r="K326" s="174" t="s">
        <v>109</v>
      </c>
      <c r="L326" s="179"/>
      <c r="M326" s="180" t="s">
        <v>19</v>
      </c>
      <c r="N326" s="181" t="s">
        <v>42</v>
      </c>
      <c r="O326" s="80"/>
      <c r="P326" s="182">
        <f>O326*H326</f>
        <v>0</v>
      </c>
      <c r="Q326" s="182">
        <v>0</v>
      </c>
      <c r="R326" s="182">
        <f>Q326*H326</f>
        <v>0</v>
      </c>
      <c r="S326" s="182">
        <v>0</v>
      </c>
      <c r="T326" s="18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4" t="s">
        <v>110</v>
      </c>
      <c r="AT326" s="184" t="s">
        <v>105</v>
      </c>
      <c r="AU326" s="184" t="s">
        <v>71</v>
      </c>
      <c r="AY326" s="13" t="s">
        <v>111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3" t="s">
        <v>79</v>
      </c>
      <c r="BK326" s="185">
        <f>ROUND(I326*H326,2)</f>
        <v>0</v>
      </c>
      <c r="BL326" s="13" t="s">
        <v>112</v>
      </c>
      <c r="BM326" s="184" t="s">
        <v>1094</v>
      </c>
    </row>
    <row r="327" s="2" customFormat="1" ht="16.5" customHeight="1">
      <c r="A327" s="34"/>
      <c r="B327" s="35"/>
      <c r="C327" s="172" t="s">
        <v>1095</v>
      </c>
      <c r="D327" s="172" t="s">
        <v>105</v>
      </c>
      <c r="E327" s="173" t="s">
        <v>1096</v>
      </c>
      <c r="F327" s="174" t="s">
        <v>1097</v>
      </c>
      <c r="G327" s="175" t="s">
        <v>146</v>
      </c>
      <c r="H327" s="176">
        <v>10</v>
      </c>
      <c r="I327" s="177"/>
      <c r="J327" s="178">
        <f>ROUND(I327*H327,2)</f>
        <v>0</v>
      </c>
      <c r="K327" s="174" t="s">
        <v>109</v>
      </c>
      <c r="L327" s="179"/>
      <c r="M327" s="180" t="s">
        <v>19</v>
      </c>
      <c r="N327" s="181" t="s">
        <v>42</v>
      </c>
      <c r="O327" s="80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4" t="s">
        <v>110</v>
      </c>
      <c r="AT327" s="184" t="s">
        <v>105</v>
      </c>
      <c r="AU327" s="184" t="s">
        <v>71</v>
      </c>
      <c r="AY327" s="13" t="s">
        <v>111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3" t="s">
        <v>79</v>
      </c>
      <c r="BK327" s="185">
        <f>ROUND(I327*H327,2)</f>
        <v>0</v>
      </c>
      <c r="BL327" s="13" t="s">
        <v>112</v>
      </c>
      <c r="BM327" s="184" t="s">
        <v>1098</v>
      </c>
    </row>
    <row r="328" s="2" customFormat="1" ht="16.5" customHeight="1">
      <c r="A328" s="34"/>
      <c r="B328" s="35"/>
      <c r="C328" s="172" t="s">
        <v>1099</v>
      </c>
      <c r="D328" s="172" t="s">
        <v>105</v>
      </c>
      <c r="E328" s="173" t="s">
        <v>1100</v>
      </c>
      <c r="F328" s="174" t="s">
        <v>1101</v>
      </c>
      <c r="G328" s="175" t="s">
        <v>146</v>
      </c>
      <c r="H328" s="176">
        <v>10</v>
      </c>
      <c r="I328" s="177"/>
      <c r="J328" s="178">
        <f>ROUND(I328*H328,2)</f>
        <v>0</v>
      </c>
      <c r="K328" s="174" t="s">
        <v>109</v>
      </c>
      <c r="L328" s="179"/>
      <c r="M328" s="180" t="s">
        <v>19</v>
      </c>
      <c r="N328" s="181" t="s">
        <v>42</v>
      </c>
      <c r="O328" s="80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4" t="s">
        <v>110</v>
      </c>
      <c r="AT328" s="184" t="s">
        <v>105</v>
      </c>
      <c r="AU328" s="184" t="s">
        <v>71</v>
      </c>
      <c r="AY328" s="13" t="s">
        <v>111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3" t="s">
        <v>79</v>
      </c>
      <c r="BK328" s="185">
        <f>ROUND(I328*H328,2)</f>
        <v>0</v>
      </c>
      <c r="BL328" s="13" t="s">
        <v>112</v>
      </c>
      <c r="BM328" s="184" t="s">
        <v>1102</v>
      </c>
    </row>
    <row r="329" s="2" customFormat="1" ht="16.5" customHeight="1">
      <c r="A329" s="34"/>
      <c r="B329" s="35"/>
      <c r="C329" s="172" t="s">
        <v>1103</v>
      </c>
      <c r="D329" s="172" t="s">
        <v>105</v>
      </c>
      <c r="E329" s="173" t="s">
        <v>1104</v>
      </c>
      <c r="F329" s="174" t="s">
        <v>1105</v>
      </c>
      <c r="G329" s="175" t="s">
        <v>146</v>
      </c>
      <c r="H329" s="176">
        <v>10</v>
      </c>
      <c r="I329" s="177"/>
      <c r="J329" s="178">
        <f>ROUND(I329*H329,2)</f>
        <v>0</v>
      </c>
      <c r="K329" s="174" t="s">
        <v>109</v>
      </c>
      <c r="L329" s="179"/>
      <c r="M329" s="180" t="s">
        <v>19</v>
      </c>
      <c r="N329" s="181" t="s">
        <v>42</v>
      </c>
      <c r="O329" s="80"/>
      <c r="P329" s="182">
        <f>O329*H329</f>
        <v>0</v>
      </c>
      <c r="Q329" s="182">
        <v>0</v>
      </c>
      <c r="R329" s="182">
        <f>Q329*H329</f>
        <v>0</v>
      </c>
      <c r="S329" s="182">
        <v>0</v>
      </c>
      <c r="T329" s="183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4" t="s">
        <v>110</v>
      </c>
      <c r="AT329" s="184" t="s">
        <v>105</v>
      </c>
      <c r="AU329" s="184" t="s">
        <v>71</v>
      </c>
      <c r="AY329" s="13" t="s">
        <v>111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3" t="s">
        <v>79</v>
      </c>
      <c r="BK329" s="185">
        <f>ROUND(I329*H329,2)</f>
        <v>0</v>
      </c>
      <c r="BL329" s="13" t="s">
        <v>112</v>
      </c>
      <c r="BM329" s="184" t="s">
        <v>1106</v>
      </c>
    </row>
    <row r="330" s="2" customFormat="1" ht="16.5" customHeight="1">
      <c r="A330" s="34"/>
      <c r="B330" s="35"/>
      <c r="C330" s="172" t="s">
        <v>1107</v>
      </c>
      <c r="D330" s="172" t="s">
        <v>105</v>
      </c>
      <c r="E330" s="173" t="s">
        <v>1108</v>
      </c>
      <c r="F330" s="174" t="s">
        <v>1109</v>
      </c>
      <c r="G330" s="175" t="s">
        <v>146</v>
      </c>
      <c r="H330" s="176">
        <v>1</v>
      </c>
      <c r="I330" s="177"/>
      <c r="J330" s="178">
        <f>ROUND(I330*H330,2)</f>
        <v>0</v>
      </c>
      <c r="K330" s="174" t="s">
        <v>109</v>
      </c>
      <c r="L330" s="179"/>
      <c r="M330" s="180" t="s">
        <v>19</v>
      </c>
      <c r="N330" s="181" t="s">
        <v>42</v>
      </c>
      <c r="O330" s="80"/>
      <c r="P330" s="182">
        <f>O330*H330</f>
        <v>0</v>
      </c>
      <c r="Q330" s="182">
        <v>0</v>
      </c>
      <c r="R330" s="182">
        <f>Q330*H330</f>
        <v>0</v>
      </c>
      <c r="S330" s="182">
        <v>0</v>
      </c>
      <c r="T330" s="18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4" t="s">
        <v>110</v>
      </c>
      <c r="AT330" s="184" t="s">
        <v>105</v>
      </c>
      <c r="AU330" s="184" t="s">
        <v>71</v>
      </c>
      <c r="AY330" s="13" t="s">
        <v>111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3" t="s">
        <v>79</v>
      </c>
      <c r="BK330" s="185">
        <f>ROUND(I330*H330,2)</f>
        <v>0</v>
      </c>
      <c r="BL330" s="13" t="s">
        <v>112</v>
      </c>
      <c r="BM330" s="184" t="s">
        <v>1110</v>
      </c>
    </row>
    <row r="331" s="2" customFormat="1" ht="16.5" customHeight="1">
      <c r="A331" s="34"/>
      <c r="B331" s="35"/>
      <c r="C331" s="172" t="s">
        <v>1111</v>
      </c>
      <c r="D331" s="172" t="s">
        <v>105</v>
      </c>
      <c r="E331" s="173" t="s">
        <v>1112</v>
      </c>
      <c r="F331" s="174" t="s">
        <v>1113</v>
      </c>
      <c r="G331" s="175" t="s">
        <v>146</v>
      </c>
      <c r="H331" s="176">
        <v>1</v>
      </c>
      <c r="I331" s="177"/>
      <c r="J331" s="178">
        <f>ROUND(I331*H331,2)</f>
        <v>0</v>
      </c>
      <c r="K331" s="174" t="s">
        <v>109</v>
      </c>
      <c r="L331" s="179"/>
      <c r="M331" s="180" t="s">
        <v>19</v>
      </c>
      <c r="N331" s="181" t="s">
        <v>42</v>
      </c>
      <c r="O331" s="80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4" t="s">
        <v>110</v>
      </c>
      <c r="AT331" s="184" t="s">
        <v>105</v>
      </c>
      <c r="AU331" s="184" t="s">
        <v>71</v>
      </c>
      <c r="AY331" s="13" t="s">
        <v>111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3" t="s">
        <v>79</v>
      </c>
      <c r="BK331" s="185">
        <f>ROUND(I331*H331,2)</f>
        <v>0</v>
      </c>
      <c r="BL331" s="13" t="s">
        <v>112</v>
      </c>
      <c r="BM331" s="184" t="s">
        <v>1114</v>
      </c>
    </row>
    <row r="332" s="2" customFormat="1" ht="16.5" customHeight="1">
      <c r="A332" s="34"/>
      <c r="B332" s="35"/>
      <c r="C332" s="172" t="s">
        <v>1115</v>
      </c>
      <c r="D332" s="172" t="s">
        <v>105</v>
      </c>
      <c r="E332" s="173" t="s">
        <v>1116</v>
      </c>
      <c r="F332" s="174" t="s">
        <v>1117</v>
      </c>
      <c r="G332" s="175" t="s">
        <v>146</v>
      </c>
      <c r="H332" s="176">
        <v>1</v>
      </c>
      <c r="I332" s="177"/>
      <c r="J332" s="178">
        <f>ROUND(I332*H332,2)</f>
        <v>0</v>
      </c>
      <c r="K332" s="174" t="s">
        <v>109</v>
      </c>
      <c r="L332" s="179"/>
      <c r="M332" s="180" t="s">
        <v>19</v>
      </c>
      <c r="N332" s="181" t="s">
        <v>42</v>
      </c>
      <c r="O332" s="80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4" t="s">
        <v>110</v>
      </c>
      <c r="AT332" s="184" t="s">
        <v>105</v>
      </c>
      <c r="AU332" s="184" t="s">
        <v>71</v>
      </c>
      <c r="AY332" s="13" t="s">
        <v>111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3" t="s">
        <v>79</v>
      </c>
      <c r="BK332" s="185">
        <f>ROUND(I332*H332,2)</f>
        <v>0</v>
      </c>
      <c r="BL332" s="13" t="s">
        <v>112</v>
      </c>
      <c r="BM332" s="184" t="s">
        <v>1118</v>
      </c>
    </row>
    <row r="333" s="2" customFormat="1" ht="16.5" customHeight="1">
      <c r="A333" s="34"/>
      <c r="B333" s="35"/>
      <c r="C333" s="172" t="s">
        <v>1119</v>
      </c>
      <c r="D333" s="172" t="s">
        <v>105</v>
      </c>
      <c r="E333" s="173" t="s">
        <v>1120</v>
      </c>
      <c r="F333" s="174" t="s">
        <v>1121</v>
      </c>
      <c r="G333" s="175" t="s">
        <v>146</v>
      </c>
      <c r="H333" s="176">
        <v>1</v>
      </c>
      <c r="I333" s="177"/>
      <c r="J333" s="178">
        <f>ROUND(I333*H333,2)</f>
        <v>0</v>
      </c>
      <c r="K333" s="174" t="s">
        <v>109</v>
      </c>
      <c r="L333" s="179"/>
      <c r="M333" s="180" t="s">
        <v>19</v>
      </c>
      <c r="N333" s="181" t="s">
        <v>42</v>
      </c>
      <c r="O333" s="80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4" t="s">
        <v>110</v>
      </c>
      <c r="AT333" s="184" t="s">
        <v>105</v>
      </c>
      <c r="AU333" s="184" t="s">
        <v>71</v>
      </c>
      <c r="AY333" s="13" t="s">
        <v>111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3" t="s">
        <v>79</v>
      </c>
      <c r="BK333" s="185">
        <f>ROUND(I333*H333,2)</f>
        <v>0</v>
      </c>
      <c r="BL333" s="13" t="s">
        <v>112</v>
      </c>
      <c r="BM333" s="184" t="s">
        <v>1122</v>
      </c>
    </row>
    <row r="334" s="2" customFormat="1" ht="16.5" customHeight="1">
      <c r="A334" s="34"/>
      <c r="B334" s="35"/>
      <c r="C334" s="172" t="s">
        <v>1123</v>
      </c>
      <c r="D334" s="172" t="s">
        <v>105</v>
      </c>
      <c r="E334" s="173" t="s">
        <v>1124</v>
      </c>
      <c r="F334" s="174" t="s">
        <v>1125</v>
      </c>
      <c r="G334" s="175" t="s">
        <v>146</v>
      </c>
      <c r="H334" s="176">
        <v>2</v>
      </c>
      <c r="I334" s="177"/>
      <c r="J334" s="178">
        <f>ROUND(I334*H334,2)</f>
        <v>0</v>
      </c>
      <c r="K334" s="174" t="s">
        <v>109</v>
      </c>
      <c r="L334" s="179"/>
      <c r="M334" s="180" t="s">
        <v>19</v>
      </c>
      <c r="N334" s="181" t="s">
        <v>42</v>
      </c>
      <c r="O334" s="80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4" t="s">
        <v>110</v>
      </c>
      <c r="AT334" s="184" t="s">
        <v>105</v>
      </c>
      <c r="AU334" s="184" t="s">
        <v>71</v>
      </c>
      <c r="AY334" s="13" t="s">
        <v>111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3" t="s">
        <v>79</v>
      </c>
      <c r="BK334" s="185">
        <f>ROUND(I334*H334,2)</f>
        <v>0</v>
      </c>
      <c r="BL334" s="13" t="s">
        <v>112</v>
      </c>
      <c r="BM334" s="184" t="s">
        <v>1126</v>
      </c>
    </row>
    <row r="335" s="2" customFormat="1" ht="16.5" customHeight="1">
      <c r="A335" s="34"/>
      <c r="B335" s="35"/>
      <c r="C335" s="172" t="s">
        <v>1127</v>
      </c>
      <c r="D335" s="172" t="s">
        <v>105</v>
      </c>
      <c r="E335" s="173" t="s">
        <v>1128</v>
      </c>
      <c r="F335" s="174" t="s">
        <v>1129</v>
      </c>
      <c r="G335" s="175" t="s">
        <v>146</v>
      </c>
      <c r="H335" s="176">
        <v>1</v>
      </c>
      <c r="I335" s="177"/>
      <c r="J335" s="178">
        <f>ROUND(I335*H335,2)</f>
        <v>0</v>
      </c>
      <c r="K335" s="174" t="s">
        <v>109</v>
      </c>
      <c r="L335" s="179"/>
      <c r="M335" s="180" t="s">
        <v>19</v>
      </c>
      <c r="N335" s="181" t="s">
        <v>42</v>
      </c>
      <c r="O335" s="80"/>
      <c r="P335" s="182">
        <f>O335*H335</f>
        <v>0</v>
      </c>
      <c r="Q335" s="182">
        <v>0</v>
      </c>
      <c r="R335" s="182">
        <f>Q335*H335</f>
        <v>0</v>
      </c>
      <c r="S335" s="182">
        <v>0</v>
      </c>
      <c r="T335" s="183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4" t="s">
        <v>110</v>
      </c>
      <c r="AT335" s="184" t="s">
        <v>105</v>
      </c>
      <c r="AU335" s="184" t="s">
        <v>71</v>
      </c>
      <c r="AY335" s="13" t="s">
        <v>111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13" t="s">
        <v>79</v>
      </c>
      <c r="BK335" s="185">
        <f>ROUND(I335*H335,2)</f>
        <v>0</v>
      </c>
      <c r="BL335" s="13" t="s">
        <v>112</v>
      </c>
      <c r="BM335" s="184" t="s">
        <v>1130</v>
      </c>
    </row>
    <row r="336" s="2" customFormat="1" ht="16.5" customHeight="1">
      <c r="A336" s="34"/>
      <c r="B336" s="35"/>
      <c r="C336" s="172" t="s">
        <v>1131</v>
      </c>
      <c r="D336" s="172" t="s">
        <v>105</v>
      </c>
      <c r="E336" s="173" t="s">
        <v>1132</v>
      </c>
      <c r="F336" s="174" t="s">
        <v>1133</v>
      </c>
      <c r="G336" s="175" t="s">
        <v>146</v>
      </c>
      <c r="H336" s="176">
        <v>10</v>
      </c>
      <c r="I336" s="177"/>
      <c r="J336" s="178">
        <f>ROUND(I336*H336,2)</f>
        <v>0</v>
      </c>
      <c r="K336" s="174" t="s">
        <v>109</v>
      </c>
      <c r="L336" s="179"/>
      <c r="M336" s="180" t="s">
        <v>19</v>
      </c>
      <c r="N336" s="181" t="s">
        <v>42</v>
      </c>
      <c r="O336" s="80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4" t="s">
        <v>110</v>
      </c>
      <c r="AT336" s="184" t="s">
        <v>105</v>
      </c>
      <c r="AU336" s="184" t="s">
        <v>71</v>
      </c>
      <c r="AY336" s="13" t="s">
        <v>111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3" t="s">
        <v>79</v>
      </c>
      <c r="BK336" s="185">
        <f>ROUND(I336*H336,2)</f>
        <v>0</v>
      </c>
      <c r="BL336" s="13" t="s">
        <v>112</v>
      </c>
      <c r="BM336" s="184" t="s">
        <v>1134</v>
      </c>
    </row>
    <row r="337" s="2" customFormat="1" ht="16.5" customHeight="1">
      <c r="A337" s="34"/>
      <c r="B337" s="35"/>
      <c r="C337" s="172" t="s">
        <v>1135</v>
      </c>
      <c r="D337" s="172" t="s">
        <v>105</v>
      </c>
      <c r="E337" s="173" t="s">
        <v>1136</v>
      </c>
      <c r="F337" s="174" t="s">
        <v>1137</v>
      </c>
      <c r="G337" s="175" t="s">
        <v>146</v>
      </c>
      <c r="H337" s="176">
        <v>3</v>
      </c>
      <c r="I337" s="177"/>
      <c r="J337" s="178">
        <f>ROUND(I337*H337,2)</f>
        <v>0</v>
      </c>
      <c r="K337" s="174" t="s">
        <v>109</v>
      </c>
      <c r="L337" s="179"/>
      <c r="M337" s="180" t="s">
        <v>19</v>
      </c>
      <c r="N337" s="181" t="s">
        <v>42</v>
      </c>
      <c r="O337" s="80"/>
      <c r="P337" s="182">
        <f>O337*H337</f>
        <v>0</v>
      </c>
      <c r="Q337" s="182">
        <v>0</v>
      </c>
      <c r="R337" s="182">
        <f>Q337*H337</f>
        <v>0</v>
      </c>
      <c r="S337" s="182">
        <v>0</v>
      </c>
      <c r="T337" s="183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4" t="s">
        <v>110</v>
      </c>
      <c r="AT337" s="184" t="s">
        <v>105</v>
      </c>
      <c r="AU337" s="184" t="s">
        <v>71</v>
      </c>
      <c r="AY337" s="13" t="s">
        <v>111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3" t="s">
        <v>79</v>
      </c>
      <c r="BK337" s="185">
        <f>ROUND(I337*H337,2)</f>
        <v>0</v>
      </c>
      <c r="BL337" s="13" t="s">
        <v>112</v>
      </c>
      <c r="BM337" s="184" t="s">
        <v>1138</v>
      </c>
    </row>
    <row r="338" s="2" customFormat="1" ht="16.5" customHeight="1">
      <c r="A338" s="34"/>
      <c r="B338" s="35"/>
      <c r="C338" s="172" t="s">
        <v>1139</v>
      </c>
      <c r="D338" s="172" t="s">
        <v>105</v>
      </c>
      <c r="E338" s="173" t="s">
        <v>1140</v>
      </c>
      <c r="F338" s="174" t="s">
        <v>1141</v>
      </c>
      <c r="G338" s="175" t="s">
        <v>146</v>
      </c>
      <c r="H338" s="176">
        <v>2</v>
      </c>
      <c r="I338" s="177"/>
      <c r="J338" s="178">
        <f>ROUND(I338*H338,2)</f>
        <v>0</v>
      </c>
      <c r="K338" s="174" t="s">
        <v>109</v>
      </c>
      <c r="L338" s="179"/>
      <c r="M338" s="186" t="s">
        <v>19</v>
      </c>
      <c r="N338" s="187" t="s">
        <v>42</v>
      </c>
      <c r="O338" s="188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4" t="s">
        <v>110</v>
      </c>
      <c r="AT338" s="184" t="s">
        <v>105</v>
      </c>
      <c r="AU338" s="184" t="s">
        <v>71</v>
      </c>
      <c r="AY338" s="13" t="s">
        <v>111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3" t="s">
        <v>79</v>
      </c>
      <c r="BK338" s="185">
        <f>ROUND(I338*H338,2)</f>
        <v>0</v>
      </c>
      <c r="BL338" s="13" t="s">
        <v>112</v>
      </c>
      <c r="BM338" s="184" t="s">
        <v>1142</v>
      </c>
    </row>
    <row r="339" s="2" customFormat="1" ht="6.96" customHeight="1">
      <c r="A339" s="34"/>
      <c r="B339" s="55"/>
      <c r="C339" s="56"/>
      <c r="D339" s="56"/>
      <c r="E339" s="56"/>
      <c r="F339" s="56"/>
      <c r="G339" s="56"/>
      <c r="H339" s="56"/>
      <c r="I339" s="56"/>
      <c r="J339" s="56"/>
      <c r="K339" s="56"/>
      <c r="L339" s="40"/>
      <c r="M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</row>
  </sheetData>
  <sheetProtection sheet="1" autoFilter="0" formatColumns="0" formatRows="0" objects="1" scenarios="1" spinCount="100000" saltValue="NgplYxE9ZFEuWWvpgc/jSrk1gfB9ZcvWcVF9bBnLKGcqJLMNcab1KDvANlFe6nkNmr2IOyVf8RY/jreAfHRqDQ==" hashValue="OQnLd+2TkUj6qZ5P8Y7Oq5HJUc0T/FxcBhP1UuE05mhn6ei1Wi1efzEDJ6ZjB+Kj1xwwnCNJ4WQRxv5A1L+Gwg==" algorithmName="SHA-512" password="CC35"/>
  <autoFilter ref="C78:K33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81</v>
      </c>
    </row>
    <row r="4" s="1" customFormat="1" ht="24.96" customHeight="1">
      <c r="B4" s="16"/>
      <c r="D4" s="126" t="s">
        <v>85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Nákup elektroinstalačního materiálu pro OŘ Brno 2025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86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1143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28. 7. 2025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28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33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34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35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37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39</v>
      </c>
      <c r="G32" s="34"/>
      <c r="H32" s="34"/>
      <c r="I32" s="141" t="s">
        <v>38</v>
      </c>
      <c r="J32" s="141" t="s">
        <v>40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41</v>
      </c>
      <c r="E33" s="128" t="s">
        <v>42</v>
      </c>
      <c r="F33" s="143">
        <f>ROUND((SUM(BE79:BE169)),  2)</f>
        <v>0</v>
      </c>
      <c r="G33" s="34"/>
      <c r="H33" s="34"/>
      <c r="I33" s="144">
        <v>0.20999999999999999</v>
      </c>
      <c r="J33" s="143">
        <f>ROUND(((SUM(BE79:BE169))*I33),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43</v>
      </c>
      <c r="F34" s="143">
        <f>ROUND((SUM(BF79:BF169)),  2)</f>
        <v>0</v>
      </c>
      <c r="G34" s="34"/>
      <c r="H34" s="34"/>
      <c r="I34" s="144">
        <v>0.12</v>
      </c>
      <c r="J34" s="143">
        <f>ROUND(((SUM(BF79:BF169))*I34),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44</v>
      </c>
      <c r="F35" s="143">
        <f>ROUND((SUM(BG79:BG169)),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45</v>
      </c>
      <c r="F36" s="143">
        <f>ROUND((SUM(BH79:BH169)),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46</v>
      </c>
      <c r="F37" s="143">
        <f>ROUND((SUM(BI79:BI169)),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47</v>
      </c>
      <c r="E39" s="147"/>
      <c r="F39" s="147"/>
      <c r="G39" s="148" t="s">
        <v>48</v>
      </c>
      <c r="H39" s="149" t="s">
        <v>49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88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Nákup elektroinstalačního materiálu pro OŘ Brno 2025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86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R02 - ÚRS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obvod OŘ Brno</v>
      </c>
      <c r="G52" s="36"/>
      <c r="H52" s="36"/>
      <c r="I52" s="28" t="s">
        <v>23</v>
      </c>
      <c r="J52" s="68" t="str">
        <f>IF(J12="","",J12)</f>
        <v>28. 7. 2025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40.0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33</v>
      </c>
      <c r="J55" s="32" t="str">
        <f>E24</f>
        <v>Správa železnic, státní organizace, OŘ Brno - SEE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89</v>
      </c>
      <c r="D57" s="158"/>
      <c r="E57" s="158"/>
      <c r="F57" s="158"/>
      <c r="G57" s="158"/>
      <c r="H57" s="158"/>
      <c r="I57" s="158"/>
      <c r="J57" s="159" t="s">
        <v>90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69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91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92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Nákup elektroinstalačního materiálu pro OŘ Brno 2025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86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R02 - ÚRS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obvod OŘ Brno</v>
      </c>
      <c r="G73" s="36"/>
      <c r="H73" s="36"/>
      <c r="I73" s="28" t="s">
        <v>23</v>
      </c>
      <c r="J73" s="68" t="str">
        <f>IF(J12="","",J12)</f>
        <v>28. 7. 2025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40.0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33</v>
      </c>
      <c r="J76" s="32" t="str">
        <f>E24</f>
        <v>Správa železnic, státní organizace, OŘ Brno - SEE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93</v>
      </c>
      <c r="D78" s="164" t="s">
        <v>56</v>
      </c>
      <c r="E78" s="164" t="s">
        <v>52</v>
      </c>
      <c r="F78" s="164" t="s">
        <v>53</v>
      </c>
      <c r="G78" s="164" t="s">
        <v>94</v>
      </c>
      <c r="H78" s="164" t="s">
        <v>95</v>
      </c>
      <c r="I78" s="164" t="s">
        <v>96</v>
      </c>
      <c r="J78" s="164" t="s">
        <v>90</v>
      </c>
      <c r="K78" s="165" t="s">
        <v>97</v>
      </c>
      <c r="L78" s="166"/>
      <c r="M78" s="88" t="s">
        <v>19</v>
      </c>
      <c r="N78" s="89" t="s">
        <v>41</v>
      </c>
      <c r="O78" s="89" t="s">
        <v>98</v>
      </c>
      <c r="P78" s="89" t="s">
        <v>99</v>
      </c>
      <c r="Q78" s="89" t="s">
        <v>100</v>
      </c>
      <c r="R78" s="89" t="s">
        <v>101</v>
      </c>
      <c r="S78" s="89" t="s">
        <v>102</v>
      </c>
      <c r="T78" s="90" t="s">
        <v>103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104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SUM(P80:P169)</f>
        <v>0</v>
      </c>
      <c r="Q79" s="92"/>
      <c r="R79" s="169">
        <f>SUM(R80:R169)</f>
        <v>1.2134</v>
      </c>
      <c r="S79" s="92"/>
      <c r="T79" s="170">
        <f>SUM(T80:T169)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70</v>
      </c>
      <c r="AU79" s="13" t="s">
        <v>91</v>
      </c>
      <c r="BK79" s="171">
        <f>SUM(BK80:BK169)</f>
        <v>0</v>
      </c>
    </row>
    <row r="80" s="2" customFormat="1" ht="16.5" customHeight="1">
      <c r="A80" s="34"/>
      <c r="B80" s="35"/>
      <c r="C80" s="172" t="s">
        <v>79</v>
      </c>
      <c r="D80" s="172" t="s">
        <v>105</v>
      </c>
      <c r="E80" s="173" t="s">
        <v>1144</v>
      </c>
      <c r="F80" s="174" t="s">
        <v>1145</v>
      </c>
      <c r="G80" s="175" t="s">
        <v>1146</v>
      </c>
      <c r="H80" s="176">
        <v>10</v>
      </c>
      <c r="I80" s="177"/>
      <c r="J80" s="178">
        <f>ROUND(I80*H80,2)</f>
        <v>0</v>
      </c>
      <c r="K80" s="174" t="s">
        <v>1147</v>
      </c>
      <c r="L80" s="179"/>
      <c r="M80" s="180" t="s">
        <v>19</v>
      </c>
      <c r="N80" s="181" t="s">
        <v>42</v>
      </c>
      <c r="O80" s="80"/>
      <c r="P80" s="182">
        <f>O80*H80</f>
        <v>0</v>
      </c>
      <c r="Q80" s="182">
        <v>0.00142</v>
      </c>
      <c r="R80" s="182">
        <f>Q80*H80</f>
        <v>0.014200000000000001</v>
      </c>
      <c r="S80" s="182">
        <v>0</v>
      </c>
      <c r="T80" s="183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4" t="s">
        <v>110</v>
      </c>
      <c r="AT80" s="184" t="s">
        <v>105</v>
      </c>
      <c r="AU80" s="184" t="s">
        <v>71</v>
      </c>
      <c r="AY80" s="13" t="s">
        <v>111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3" t="s">
        <v>79</v>
      </c>
      <c r="BK80" s="185">
        <f>ROUND(I80*H80,2)</f>
        <v>0</v>
      </c>
      <c r="BL80" s="13" t="s">
        <v>112</v>
      </c>
      <c r="BM80" s="184" t="s">
        <v>1148</v>
      </c>
    </row>
    <row r="81" s="2" customFormat="1" ht="16.5" customHeight="1">
      <c r="A81" s="34"/>
      <c r="B81" s="35"/>
      <c r="C81" s="172" t="s">
        <v>81</v>
      </c>
      <c r="D81" s="172" t="s">
        <v>105</v>
      </c>
      <c r="E81" s="173" t="s">
        <v>1149</v>
      </c>
      <c r="F81" s="174" t="s">
        <v>1150</v>
      </c>
      <c r="G81" s="175" t="s">
        <v>1151</v>
      </c>
      <c r="H81" s="176">
        <v>10</v>
      </c>
      <c r="I81" s="177"/>
      <c r="J81" s="178">
        <f>ROUND(I81*H81,2)</f>
        <v>0</v>
      </c>
      <c r="K81" s="174" t="s">
        <v>1147</v>
      </c>
      <c r="L81" s="179"/>
      <c r="M81" s="180" t="s">
        <v>19</v>
      </c>
      <c r="N81" s="181" t="s">
        <v>42</v>
      </c>
      <c r="O81" s="80"/>
      <c r="P81" s="182">
        <f>O81*H81</f>
        <v>0</v>
      </c>
      <c r="Q81" s="182">
        <v>0.0030000000000000001</v>
      </c>
      <c r="R81" s="182">
        <f>Q81*H81</f>
        <v>0.029999999999999999</v>
      </c>
      <c r="S81" s="182">
        <v>0</v>
      </c>
      <c r="T81" s="183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84" t="s">
        <v>110</v>
      </c>
      <c r="AT81" s="184" t="s">
        <v>105</v>
      </c>
      <c r="AU81" s="184" t="s">
        <v>71</v>
      </c>
      <c r="AY81" s="13" t="s">
        <v>111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13" t="s">
        <v>79</v>
      </c>
      <c r="BK81" s="185">
        <f>ROUND(I81*H81,2)</f>
        <v>0</v>
      </c>
      <c r="BL81" s="13" t="s">
        <v>112</v>
      </c>
      <c r="BM81" s="184" t="s">
        <v>1152</v>
      </c>
    </row>
    <row r="82" s="2" customFormat="1" ht="16.5" customHeight="1">
      <c r="A82" s="34"/>
      <c r="B82" s="35"/>
      <c r="C82" s="172" t="s">
        <v>117</v>
      </c>
      <c r="D82" s="172" t="s">
        <v>105</v>
      </c>
      <c r="E82" s="173" t="s">
        <v>1153</v>
      </c>
      <c r="F82" s="174" t="s">
        <v>1154</v>
      </c>
      <c r="G82" s="175" t="s">
        <v>1146</v>
      </c>
      <c r="H82" s="176">
        <v>44</v>
      </c>
      <c r="I82" s="177"/>
      <c r="J82" s="178">
        <f>ROUND(I82*H82,2)</f>
        <v>0</v>
      </c>
      <c r="K82" s="174" t="s">
        <v>1147</v>
      </c>
      <c r="L82" s="179"/>
      <c r="M82" s="180" t="s">
        <v>19</v>
      </c>
      <c r="N82" s="181" t="s">
        <v>42</v>
      </c>
      <c r="O82" s="80"/>
      <c r="P82" s="182">
        <f>O82*H82</f>
        <v>0</v>
      </c>
      <c r="Q82" s="182">
        <v>0.00107</v>
      </c>
      <c r="R82" s="182">
        <f>Q82*H82</f>
        <v>0.047079999999999997</v>
      </c>
      <c r="S82" s="182">
        <v>0</v>
      </c>
      <c r="T82" s="183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4" t="s">
        <v>110</v>
      </c>
      <c r="AT82" s="184" t="s">
        <v>105</v>
      </c>
      <c r="AU82" s="184" t="s">
        <v>71</v>
      </c>
      <c r="AY82" s="13" t="s">
        <v>111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3" t="s">
        <v>79</v>
      </c>
      <c r="BK82" s="185">
        <f>ROUND(I82*H82,2)</f>
        <v>0</v>
      </c>
      <c r="BL82" s="13" t="s">
        <v>112</v>
      </c>
      <c r="BM82" s="184" t="s">
        <v>1155</v>
      </c>
    </row>
    <row r="83" s="2" customFormat="1" ht="16.5" customHeight="1">
      <c r="A83" s="34"/>
      <c r="B83" s="35"/>
      <c r="C83" s="172" t="s">
        <v>112</v>
      </c>
      <c r="D83" s="172" t="s">
        <v>105</v>
      </c>
      <c r="E83" s="173" t="s">
        <v>1156</v>
      </c>
      <c r="F83" s="174" t="s">
        <v>1157</v>
      </c>
      <c r="G83" s="175" t="s">
        <v>1151</v>
      </c>
      <c r="H83" s="176">
        <v>9</v>
      </c>
      <c r="I83" s="177"/>
      <c r="J83" s="178">
        <f>ROUND(I83*H83,2)</f>
        <v>0</v>
      </c>
      <c r="K83" s="174" t="s">
        <v>1147</v>
      </c>
      <c r="L83" s="179"/>
      <c r="M83" s="180" t="s">
        <v>19</v>
      </c>
      <c r="N83" s="181" t="s">
        <v>42</v>
      </c>
      <c r="O83" s="80"/>
      <c r="P83" s="182">
        <f>O83*H83</f>
        <v>0</v>
      </c>
      <c r="Q83" s="182">
        <v>0.00107</v>
      </c>
      <c r="R83" s="182">
        <f>Q83*H83</f>
        <v>0.0096299999999999997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110</v>
      </c>
      <c r="AT83" s="184" t="s">
        <v>105</v>
      </c>
      <c r="AU83" s="184" t="s">
        <v>71</v>
      </c>
      <c r="AY83" s="13" t="s">
        <v>111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3" t="s">
        <v>79</v>
      </c>
      <c r="BK83" s="185">
        <f>ROUND(I83*H83,2)</f>
        <v>0</v>
      </c>
      <c r="BL83" s="13" t="s">
        <v>112</v>
      </c>
      <c r="BM83" s="184" t="s">
        <v>1158</v>
      </c>
    </row>
    <row r="84" s="2" customFormat="1" ht="16.5" customHeight="1">
      <c r="A84" s="34"/>
      <c r="B84" s="35"/>
      <c r="C84" s="172" t="s">
        <v>124</v>
      </c>
      <c r="D84" s="172" t="s">
        <v>105</v>
      </c>
      <c r="E84" s="173" t="s">
        <v>1159</v>
      </c>
      <c r="F84" s="174" t="s">
        <v>1160</v>
      </c>
      <c r="G84" s="175" t="s">
        <v>1151</v>
      </c>
      <c r="H84" s="176">
        <v>6</v>
      </c>
      <c r="I84" s="177"/>
      <c r="J84" s="178">
        <f>ROUND(I84*H84,2)</f>
        <v>0</v>
      </c>
      <c r="K84" s="174" t="s">
        <v>1147</v>
      </c>
      <c r="L84" s="179"/>
      <c r="M84" s="180" t="s">
        <v>19</v>
      </c>
      <c r="N84" s="181" t="s">
        <v>42</v>
      </c>
      <c r="O84" s="80"/>
      <c r="P84" s="182">
        <f>O84*H84</f>
        <v>0</v>
      </c>
      <c r="Q84" s="182">
        <v>0.001</v>
      </c>
      <c r="R84" s="182">
        <f>Q84*H84</f>
        <v>0.0060000000000000001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110</v>
      </c>
      <c r="AT84" s="184" t="s">
        <v>105</v>
      </c>
      <c r="AU84" s="184" t="s">
        <v>71</v>
      </c>
      <c r="AY84" s="13" t="s">
        <v>111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3" t="s">
        <v>79</v>
      </c>
      <c r="BK84" s="185">
        <f>ROUND(I84*H84,2)</f>
        <v>0</v>
      </c>
      <c r="BL84" s="13" t="s">
        <v>112</v>
      </c>
      <c r="BM84" s="184" t="s">
        <v>1161</v>
      </c>
    </row>
    <row r="85" s="2" customFormat="1" ht="16.5" customHeight="1">
      <c r="A85" s="34"/>
      <c r="B85" s="35"/>
      <c r="C85" s="172" t="s">
        <v>128</v>
      </c>
      <c r="D85" s="172" t="s">
        <v>105</v>
      </c>
      <c r="E85" s="173" t="s">
        <v>1162</v>
      </c>
      <c r="F85" s="174" t="s">
        <v>1163</v>
      </c>
      <c r="G85" s="175" t="s">
        <v>108</v>
      </c>
      <c r="H85" s="176">
        <v>200</v>
      </c>
      <c r="I85" s="177"/>
      <c r="J85" s="178">
        <f>ROUND(I85*H85,2)</f>
        <v>0</v>
      </c>
      <c r="K85" s="174" t="s">
        <v>1147</v>
      </c>
      <c r="L85" s="179"/>
      <c r="M85" s="180" t="s">
        <v>19</v>
      </c>
      <c r="N85" s="181" t="s">
        <v>42</v>
      </c>
      <c r="O85" s="80"/>
      <c r="P85" s="182">
        <f>O85*H85</f>
        <v>0</v>
      </c>
      <c r="Q85" s="182">
        <v>0.00038999999999999999</v>
      </c>
      <c r="R85" s="182">
        <f>Q85*H85</f>
        <v>0.078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110</v>
      </c>
      <c r="AT85" s="184" t="s">
        <v>105</v>
      </c>
      <c r="AU85" s="184" t="s">
        <v>71</v>
      </c>
      <c r="AY85" s="13" t="s">
        <v>111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3" t="s">
        <v>79</v>
      </c>
      <c r="BK85" s="185">
        <f>ROUND(I85*H85,2)</f>
        <v>0</v>
      </c>
      <c r="BL85" s="13" t="s">
        <v>112</v>
      </c>
      <c r="BM85" s="184" t="s">
        <v>1164</v>
      </c>
    </row>
    <row r="86" s="2" customFormat="1" ht="16.5" customHeight="1">
      <c r="A86" s="34"/>
      <c r="B86" s="35"/>
      <c r="C86" s="172" t="s">
        <v>132</v>
      </c>
      <c r="D86" s="172" t="s">
        <v>105</v>
      </c>
      <c r="E86" s="173" t="s">
        <v>1165</v>
      </c>
      <c r="F86" s="174" t="s">
        <v>1166</v>
      </c>
      <c r="G86" s="175" t="s">
        <v>108</v>
      </c>
      <c r="H86" s="176">
        <v>50</v>
      </c>
      <c r="I86" s="177"/>
      <c r="J86" s="178">
        <f>ROUND(I86*H86,2)</f>
        <v>0</v>
      </c>
      <c r="K86" s="174" t="s">
        <v>1147</v>
      </c>
      <c r="L86" s="179"/>
      <c r="M86" s="180" t="s">
        <v>19</v>
      </c>
      <c r="N86" s="181" t="s">
        <v>42</v>
      </c>
      <c r="O86" s="80"/>
      <c r="P86" s="182">
        <f>O86*H86</f>
        <v>0</v>
      </c>
      <c r="Q86" s="182">
        <v>0.00068999999999999997</v>
      </c>
      <c r="R86" s="182">
        <f>Q86*H86</f>
        <v>0.034499999999999996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110</v>
      </c>
      <c r="AT86" s="184" t="s">
        <v>105</v>
      </c>
      <c r="AU86" s="184" t="s">
        <v>71</v>
      </c>
      <c r="AY86" s="13" t="s">
        <v>111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3" t="s">
        <v>79</v>
      </c>
      <c r="BK86" s="185">
        <f>ROUND(I86*H86,2)</f>
        <v>0</v>
      </c>
      <c r="BL86" s="13" t="s">
        <v>112</v>
      </c>
      <c r="BM86" s="184" t="s">
        <v>1167</v>
      </c>
    </row>
    <row r="87" s="2" customFormat="1" ht="21.75" customHeight="1">
      <c r="A87" s="34"/>
      <c r="B87" s="35"/>
      <c r="C87" s="172" t="s">
        <v>110</v>
      </c>
      <c r="D87" s="172" t="s">
        <v>105</v>
      </c>
      <c r="E87" s="173" t="s">
        <v>1168</v>
      </c>
      <c r="F87" s="174" t="s">
        <v>1169</v>
      </c>
      <c r="G87" s="175" t="s">
        <v>108</v>
      </c>
      <c r="H87" s="176">
        <v>10</v>
      </c>
      <c r="I87" s="177"/>
      <c r="J87" s="178">
        <f>ROUND(I87*H87,2)</f>
        <v>0</v>
      </c>
      <c r="K87" s="174" t="s">
        <v>1147</v>
      </c>
      <c r="L87" s="179"/>
      <c r="M87" s="180" t="s">
        <v>19</v>
      </c>
      <c r="N87" s="181" t="s">
        <v>42</v>
      </c>
      <c r="O87" s="80"/>
      <c r="P87" s="182">
        <f>O87*H87</f>
        <v>0</v>
      </c>
      <c r="Q87" s="182">
        <v>0.00010000000000000001</v>
      </c>
      <c r="R87" s="182">
        <f>Q87*H87</f>
        <v>0.001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110</v>
      </c>
      <c r="AT87" s="184" t="s">
        <v>105</v>
      </c>
      <c r="AU87" s="184" t="s">
        <v>71</v>
      </c>
      <c r="AY87" s="13" t="s">
        <v>111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3" t="s">
        <v>79</v>
      </c>
      <c r="BK87" s="185">
        <f>ROUND(I87*H87,2)</f>
        <v>0</v>
      </c>
      <c r="BL87" s="13" t="s">
        <v>112</v>
      </c>
      <c r="BM87" s="184" t="s">
        <v>1170</v>
      </c>
    </row>
    <row r="88" s="2" customFormat="1" ht="21.75" customHeight="1">
      <c r="A88" s="34"/>
      <c r="B88" s="35"/>
      <c r="C88" s="172" t="s">
        <v>139</v>
      </c>
      <c r="D88" s="172" t="s">
        <v>105</v>
      </c>
      <c r="E88" s="173" t="s">
        <v>1171</v>
      </c>
      <c r="F88" s="174" t="s">
        <v>1172</v>
      </c>
      <c r="G88" s="175" t="s">
        <v>108</v>
      </c>
      <c r="H88" s="176">
        <v>50</v>
      </c>
      <c r="I88" s="177"/>
      <c r="J88" s="178">
        <f>ROUND(I88*H88,2)</f>
        <v>0</v>
      </c>
      <c r="K88" s="174" t="s">
        <v>1147</v>
      </c>
      <c r="L88" s="179"/>
      <c r="M88" s="180" t="s">
        <v>19</v>
      </c>
      <c r="N88" s="181" t="s">
        <v>42</v>
      </c>
      <c r="O88" s="80"/>
      <c r="P88" s="182">
        <f>O88*H88</f>
        <v>0</v>
      </c>
      <c r="Q88" s="182">
        <v>0.00012999999999999999</v>
      </c>
      <c r="R88" s="182">
        <f>Q88*H88</f>
        <v>0.0064999999999999997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110</v>
      </c>
      <c r="AT88" s="184" t="s">
        <v>105</v>
      </c>
      <c r="AU88" s="184" t="s">
        <v>71</v>
      </c>
      <c r="AY88" s="13" t="s">
        <v>111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3" t="s">
        <v>79</v>
      </c>
      <c r="BK88" s="185">
        <f>ROUND(I88*H88,2)</f>
        <v>0</v>
      </c>
      <c r="BL88" s="13" t="s">
        <v>112</v>
      </c>
      <c r="BM88" s="184" t="s">
        <v>1173</v>
      </c>
    </row>
    <row r="89" s="2" customFormat="1" ht="21.75" customHeight="1">
      <c r="A89" s="34"/>
      <c r="B89" s="35"/>
      <c r="C89" s="172" t="s">
        <v>143</v>
      </c>
      <c r="D89" s="172" t="s">
        <v>105</v>
      </c>
      <c r="E89" s="173" t="s">
        <v>1174</v>
      </c>
      <c r="F89" s="174" t="s">
        <v>1175</v>
      </c>
      <c r="G89" s="175" t="s">
        <v>108</v>
      </c>
      <c r="H89" s="176">
        <v>10</v>
      </c>
      <c r="I89" s="177"/>
      <c r="J89" s="178">
        <f>ROUND(I89*H89,2)</f>
        <v>0</v>
      </c>
      <c r="K89" s="174" t="s">
        <v>1147</v>
      </c>
      <c r="L89" s="179"/>
      <c r="M89" s="180" t="s">
        <v>19</v>
      </c>
      <c r="N89" s="181" t="s">
        <v>42</v>
      </c>
      <c r="O89" s="80"/>
      <c r="P89" s="182">
        <f>O89*H89</f>
        <v>0</v>
      </c>
      <c r="Q89" s="182">
        <v>0.00018000000000000001</v>
      </c>
      <c r="R89" s="182">
        <f>Q89*H89</f>
        <v>0.0018000000000000002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110</v>
      </c>
      <c r="AT89" s="184" t="s">
        <v>105</v>
      </c>
      <c r="AU89" s="184" t="s">
        <v>71</v>
      </c>
      <c r="AY89" s="13" t="s">
        <v>111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3" t="s">
        <v>79</v>
      </c>
      <c r="BK89" s="185">
        <f>ROUND(I89*H89,2)</f>
        <v>0</v>
      </c>
      <c r="BL89" s="13" t="s">
        <v>112</v>
      </c>
      <c r="BM89" s="184" t="s">
        <v>1176</v>
      </c>
    </row>
    <row r="90" s="2" customFormat="1" ht="16.5" customHeight="1">
      <c r="A90" s="34"/>
      <c r="B90" s="35"/>
      <c r="C90" s="172" t="s">
        <v>148</v>
      </c>
      <c r="D90" s="172" t="s">
        <v>105</v>
      </c>
      <c r="E90" s="173" t="s">
        <v>1177</v>
      </c>
      <c r="F90" s="174" t="s">
        <v>1178</v>
      </c>
      <c r="G90" s="175" t="s">
        <v>108</v>
      </c>
      <c r="H90" s="176">
        <v>200</v>
      </c>
      <c r="I90" s="177"/>
      <c r="J90" s="178">
        <f>ROUND(I90*H90,2)</f>
        <v>0</v>
      </c>
      <c r="K90" s="174" t="s">
        <v>1147</v>
      </c>
      <c r="L90" s="179"/>
      <c r="M90" s="180" t="s">
        <v>19</v>
      </c>
      <c r="N90" s="181" t="s">
        <v>42</v>
      </c>
      <c r="O90" s="80"/>
      <c r="P90" s="182">
        <f>O90*H90</f>
        <v>0</v>
      </c>
      <c r="Q90" s="182">
        <v>6.9999999999999994E-05</v>
      </c>
      <c r="R90" s="182">
        <f>Q90*H90</f>
        <v>0.013999999999999999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110</v>
      </c>
      <c r="AT90" s="184" t="s">
        <v>105</v>
      </c>
      <c r="AU90" s="184" t="s">
        <v>71</v>
      </c>
      <c r="AY90" s="13" t="s">
        <v>111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3" t="s">
        <v>79</v>
      </c>
      <c r="BK90" s="185">
        <f>ROUND(I90*H90,2)</f>
        <v>0</v>
      </c>
      <c r="BL90" s="13" t="s">
        <v>112</v>
      </c>
      <c r="BM90" s="184" t="s">
        <v>1179</v>
      </c>
    </row>
    <row r="91" s="2" customFormat="1" ht="16.5" customHeight="1">
      <c r="A91" s="34"/>
      <c r="B91" s="35"/>
      <c r="C91" s="172" t="s">
        <v>8</v>
      </c>
      <c r="D91" s="172" t="s">
        <v>105</v>
      </c>
      <c r="E91" s="173" t="s">
        <v>1180</v>
      </c>
      <c r="F91" s="174" t="s">
        <v>1181</v>
      </c>
      <c r="G91" s="175" t="s">
        <v>108</v>
      </c>
      <c r="H91" s="176">
        <v>10</v>
      </c>
      <c r="I91" s="177"/>
      <c r="J91" s="178">
        <f>ROUND(I91*H91,2)</f>
        <v>0</v>
      </c>
      <c r="K91" s="174" t="s">
        <v>1147</v>
      </c>
      <c r="L91" s="179"/>
      <c r="M91" s="180" t="s">
        <v>19</v>
      </c>
      <c r="N91" s="181" t="s">
        <v>42</v>
      </c>
      <c r="O91" s="80"/>
      <c r="P91" s="182">
        <f>O91*H91</f>
        <v>0</v>
      </c>
      <c r="Q91" s="182">
        <v>0.00011</v>
      </c>
      <c r="R91" s="182">
        <f>Q91*H91</f>
        <v>0.0011000000000000001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110</v>
      </c>
      <c r="AT91" s="184" t="s">
        <v>105</v>
      </c>
      <c r="AU91" s="184" t="s">
        <v>71</v>
      </c>
      <c r="AY91" s="13" t="s">
        <v>111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3" t="s">
        <v>79</v>
      </c>
      <c r="BK91" s="185">
        <f>ROUND(I91*H91,2)</f>
        <v>0</v>
      </c>
      <c r="BL91" s="13" t="s">
        <v>112</v>
      </c>
      <c r="BM91" s="184" t="s">
        <v>1182</v>
      </c>
    </row>
    <row r="92" s="2" customFormat="1" ht="16.5" customHeight="1">
      <c r="A92" s="34"/>
      <c r="B92" s="35"/>
      <c r="C92" s="172" t="s">
        <v>155</v>
      </c>
      <c r="D92" s="172" t="s">
        <v>105</v>
      </c>
      <c r="E92" s="173" t="s">
        <v>1183</v>
      </c>
      <c r="F92" s="174" t="s">
        <v>1184</v>
      </c>
      <c r="G92" s="175" t="s">
        <v>108</v>
      </c>
      <c r="H92" s="176">
        <v>55</v>
      </c>
      <c r="I92" s="177"/>
      <c r="J92" s="178">
        <f>ROUND(I92*H92,2)</f>
        <v>0</v>
      </c>
      <c r="K92" s="174" t="s">
        <v>1147</v>
      </c>
      <c r="L92" s="179"/>
      <c r="M92" s="180" t="s">
        <v>19</v>
      </c>
      <c r="N92" s="181" t="s">
        <v>42</v>
      </c>
      <c r="O92" s="80"/>
      <c r="P92" s="182">
        <f>O92*H92</f>
        <v>0</v>
      </c>
      <c r="Q92" s="182">
        <v>9.0000000000000006E-05</v>
      </c>
      <c r="R92" s="182">
        <f>Q92*H92</f>
        <v>0.0049500000000000004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110</v>
      </c>
      <c r="AT92" s="184" t="s">
        <v>105</v>
      </c>
      <c r="AU92" s="184" t="s">
        <v>71</v>
      </c>
      <c r="AY92" s="13" t="s">
        <v>111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3" t="s">
        <v>79</v>
      </c>
      <c r="BK92" s="185">
        <f>ROUND(I92*H92,2)</f>
        <v>0</v>
      </c>
      <c r="BL92" s="13" t="s">
        <v>112</v>
      </c>
      <c r="BM92" s="184" t="s">
        <v>1185</v>
      </c>
    </row>
    <row r="93" s="2" customFormat="1" ht="16.5" customHeight="1">
      <c r="A93" s="34"/>
      <c r="B93" s="35"/>
      <c r="C93" s="172" t="s">
        <v>159</v>
      </c>
      <c r="D93" s="172" t="s">
        <v>105</v>
      </c>
      <c r="E93" s="173" t="s">
        <v>1186</v>
      </c>
      <c r="F93" s="174" t="s">
        <v>1187</v>
      </c>
      <c r="G93" s="175" t="s">
        <v>108</v>
      </c>
      <c r="H93" s="176">
        <v>35</v>
      </c>
      <c r="I93" s="177"/>
      <c r="J93" s="178">
        <f>ROUND(I93*H93,2)</f>
        <v>0</v>
      </c>
      <c r="K93" s="174" t="s">
        <v>1147</v>
      </c>
      <c r="L93" s="179"/>
      <c r="M93" s="180" t="s">
        <v>19</v>
      </c>
      <c r="N93" s="181" t="s">
        <v>42</v>
      </c>
      <c r="O93" s="80"/>
      <c r="P93" s="182">
        <f>O93*H93</f>
        <v>0</v>
      </c>
      <c r="Q93" s="182">
        <v>0.00013999999999999999</v>
      </c>
      <c r="R93" s="182">
        <f>Q93*H93</f>
        <v>0.0048999999999999998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110</v>
      </c>
      <c r="AT93" s="184" t="s">
        <v>105</v>
      </c>
      <c r="AU93" s="184" t="s">
        <v>71</v>
      </c>
      <c r="AY93" s="13" t="s">
        <v>111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3" t="s">
        <v>79</v>
      </c>
      <c r="BK93" s="185">
        <f>ROUND(I93*H93,2)</f>
        <v>0</v>
      </c>
      <c r="BL93" s="13" t="s">
        <v>112</v>
      </c>
      <c r="BM93" s="184" t="s">
        <v>1188</v>
      </c>
    </row>
    <row r="94" s="2" customFormat="1" ht="16.5" customHeight="1">
      <c r="A94" s="34"/>
      <c r="B94" s="35"/>
      <c r="C94" s="172" t="s">
        <v>163</v>
      </c>
      <c r="D94" s="172" t="s">
        <v>105</v>
      </c>
      <c r="E94" s="173" t="s">
        <v>1189</v>
      </c>
      <c r="F94" s="174" t="s">
        <v>1190</v>
      </c>
      <c r="G94" s="175" t="s">
        <v>108</v>
      </c>
      <c r="H94" s="176">
        <v>50</v>
      </c>
      <c r="I94" s="177"/>
      <c r="J94" s="178">
        <f>ROUND(I94*H94,2)</f>
        <v>0</v>
      </c>
      <c r="K94" s="174" t="s">
        <v>1147</v>
      </c>
      <c r="L94" s="179"/>
      <c r="M94" s="180" t="s">
        <v>19</v>
      </c>
      <c r="N94" s="181" t="s">
        <v>42</v>
      </c>
      <c r="O94" s="80"/>
      <c r="P94" s="182">
        <f>O94*H94</f>
        <v>0</v>
      </c>
      <c r="Q94" s="182">
        <v>8.0000000000000007E-05</v>
      </c>
      <c r="R94" s="182">
        <f>Q94*H94</f>
        <v>0.0040000000000000001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110</v>
      </c>
      <c r="AT94" s="184" t="s">
        <v>105</v>
      </c>
      <c r="AU94" s="184" t="s">
        <v>71</v>
      </c>
      <c r="AY94" s="13" t="s">
        <v>111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3" t="s">
        <v>79</v>
      </c>
      <c r="BK94" s="185">
        <f>ROUND(I94*H94,2)</f>
        <v>0</v>
      </c>
      <c r="BL94" s="13" t="s">
        <v>112</v>
      </c>
      <c r="BM94" s="184" t="s">
        <v>1191</v>
      </c>
    </row>
    <row r="95" s="2" customFormat="1" ht="16.5" customHeight="1">
      <c r="A95" s="34"/>
      <c r="B95" s="35"/>
      <c r="C95" s="172" t="s">
        <v>167</v>
      </c>
      <c r="D95" s="172" t="s">
        <v>105</v>
      </c>
      <c r="E95" s="173" t="s">
        <v>1192</v>
      </c>
      <c r="F95" s="174" t="s">
        <v>1193</v>
      </c>
      <c r="G95" s="175" t="s">
        <v>108</v>
      </c>
      <c r="H95" s="176">
        <v>50</v>
      </c>
      <c r="I95" s="177"/>
      <c r="J95" s="178">
        <f>ROUND(I95*H95,2)</f>
        <v>0</v>
      </c>
      <c r="K95" s="174" t="s">
        <v>1147</v>
      </c>
      <c r="L95" s="179"/>
      <c r="M95" s="180" t="s">
        <v>19</v>
      </c>
      <c r="N95" s="181" t="s">
        <v>42</v>
      </c>
      <c r="O95" s="80"/>
      <c r="P95" s="182">
        <f>O95*H95</f>
        <v>0</v>
      </c>
      <c r="Q95" s="182">
        <v>9.0000000000000006E-05</v>
      </c>
      <c r="R95" s="182">
        <f>Q95*H95</f>
        <v>0.0045000000000000005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110</v>
      </c>
      <c r="AT95" s="184" t="s">
        <v>105</v>
      </c>
      <c r="AU95" s="184" t="s">
        <v>71</v>
      </c>
      <c r="AY95" s="13" t="s">
        <v>111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3" t="s">
        <v>79</v>
      </c>
      <c r="BK95" s="185">
        <f>ROUND(I95*H95,2)</f>
        <v>0</v>
      </c>
      <c r="BL95" s="13" t="s">
        <v>112</v>
      </c>
      <c r="BM95" s="184" t="s">
        <v>1194</v>
      </c>
    </row>
    <row r="96" s="2" customFormat="1" ht="16.5" customHeight="1">
      <c r="A96" s="34"/>
      <c r="B96" s="35"/>
      <c r="C96" s="172" t="s">
        <v>171</v>
      </c>
      <c r="D96" s="172" t="s">
        <v>105</v>
      </c>
      <c r="E96" s="173" t="s">
        <v>1195</v>
      </c>
      <c r="F96" s="174" t="s">
        <v>1196</v>
      </c>
      <c r="G96" s="175" t="s">
        <v>108</v>
      </c>
      <c r="H96" s="176">
        <v>20</v>
      </c>
      <c r="I96" s="177"/>
      <c r="J96" s="178">
        <f>ROUND(I96*H96,2)</f>
        <v>0</v>
      </c>
      <c r="K96" s="174" t="s">
        <v>1147</v>
      </c>
      <c r="L96" s="179"/>
      <c r="M96" s="180" t="s">
        <v>19</v>
      </c>
      <c r="N96" s="181" t="s">
        <v>42</v>
      </c>
      <c r="O96" s="80"/>
      <c r="P96" s="182">
        <f>O96*H96</f>
        <v>0</v>
      </c>
      <c r="Q96" s="182">
        <v>0.00012999999999999999</v>
      </c>
      <c r="R96" s="182">
        <f>Q96*H96</f>
        <v>0.0025999999999999999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110</v>
      </c>
      <c r="AT96" s="184" t="s">
        <v>105</v>
      </c>
      <c r="AU96" s="184" t="s">
        <v>71</v>
      </c>
      <c r="AY96" s="13" t="s">
        <v>111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3" t="s">
        <v>79</v>
      </c>
      <c r="BK96" s="185">
        <f>ROUND(I96*H96,2)</f>
        <v>0</v>
      </c>
      <c r="BL96" s="13" t="s">
        <v>112</v>
      </c>
      <c r="BM96" s="184" t="s">
        <v>1197</v>
      </c>
    </row>
    <row r="97" s="2" customFormat="1" ht="16.5" customHeight="1">
      <c r="A97" s="34"/>
      <c r="B97" s="35"/>
      <c r="C97" s="172" t="s">
        <v>175</v>
      </c>
      <c r="D97" s="172" t="s">
        <v>105</v>
      </c>
      <c r="E97" s="173" t="s">
        <v>1198</v>
      </c>
      <c r="F97" s="174" t="s">
        <v>1199</v>
      </c>
      <c r="G97" s="175" t="s">
        <v>108</v>
      </c>
      <c r="H97" s="176">
        <v>35</v>
      </c>
      <c r="I97" s="177"/>
      <c r="J97" s="178">
        <f>ROUND(I97*H97,2)</f>
        <v>0</v>
      </c>
      <c r="K97" s="174" t="s">
        <v>1147</v>
      </c>
      <c r="L97" s="179"/>
      <c r="M97" s="180" t="s">
        <v>19</v>
      </c>
      <c r="N97" s="181" t="s">
        <v>42</v>
      </c>
      <c r="O97" s="80"/>
      <c r="P97" s="182">
        <f>O97*H97</f>
        <v>0</v>
      </c>
      <c r="Q97" s="182">
        <v>4.0000000000000003E-05</v>
      </c>
      <c r="R97" s="182">
        <f>Q97*H97</f>
        <v>0.0014000000000000002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110</v>
      </c>
      <c r="AT97" s="184" t="s">
        <v>105</v>
      </c>
      <c r="AU97" s="184" t="s">
        <v>71</v>
      </c>
      <c r="AY97" s="13" t="s">
        <v>111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3" t="s">
        <v>79</v>
      </c>
      <c r="BK97" s="185">
        <f>ROUND(I97*H97,2)</f>
        <v>0</v>
      </c>
      <c r="BL97" s="13" t="s">
        <v>112</v>
      </c>
      <c r="BM97" s="184" t="s">
        <v>1200</v>
      </c>
    </row>
    <row r="98" s="2" customFormat="1" ht="16.5" customHeight="1">
      <c r="A98" s="34"/>
      <c r="B98" s="35"/>
      <c r="C98" s="172" t="s">
        <v>179</v>
      </c>
      <c r="D98" s="172" t="s">
        <v>105</v>
      </c>
      <c r="E98" s="173" t="s">
        <v>1201</v>
      </c>
      <c r="F98" s="174" t="s">
        <v>1202</v>
      </c>
      <c r="G98" s="175" t="s">
        <v>108</v>
      </c>
      <c r="H98" s="176">
        <v>55</v>
      </c>
      <c r="I98" s="177"/>
      <c r="J98" s="178">
        <f>ROUND(I98*H98,2)</f>
        <v>0</v>
      </c>
      <c r="K98" s="174" t="s">
        <v>1147</v>
      </c>
      <c r="L98" s="179"/>
      <c r="M98" s="180" t="s">
        <v>19</v>
      </c>
      <c r="N98" s="181" t="s">
        <v>42</v>
      </c>
      <c r="O98" s="80"/>
      <c r="P98" s="182">
        <f>O98*H98</f>
        <v>0</v>
      </c>
      <c r="Q98" s="182">
        <v>6.0000000000000002E-05</v>
      </c>
      <c r="R98" s="182">
        <f>Q98*H98</f>
        <v>0.0033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110</v>
      </c>
      <c r="AT98" s="184" t="s">
        <v>105</v>
      </c>
      <c r="AU98" s="184" t="s">
        <v>71</v>
      </c>
      <c r="AY98" s="13" t="s">
        <v>111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3" t="s">
        <v>79</v>
      </c>
      <c r="BK98" s="185">
        <f>ROUND(I98*H98,2)</f>
        <v>0</v>
      </c>
      <c r="BL98" s="13" t="s">
        <v>112</v>
      </c>
      <c r="BM98" s="184" t="s">
        <v>1203</v>
      </c>
    </row>
    <row r="99" s="2" customFormat="1" ht="16.5" customHeight="1">
      <c r="A99" s="34"/>
      <c r="B99" s="35"/>
      <c r="C99" s="172" t="s">
        <v>183</v>
      </c>
      <c r="D99" s="172" t="s">
        <v>105</v>
      </c>
      <c r="E99" s="173" t="s">
        <v>1204</v>
      </c>
      <c r="F99" s="174" t="s">
        <v>1205</v>
      </c>
      <c r="G99" s="175" t="s">
        <v>108</v>
      </c>
      <c r="H99" s="176">
        <v>30</v>
      </c>
      <c r="I99" s="177"/>
      <c r="J99" s="178">
        <f>ROUND(I99*H99,2)</f>
        <v>0</v>
      </c>
      <c r="K99" s="174" t="s">
        <v>1147</v>
      </c>
      <c r="L99" s="179"/>
      <c r="M99" s="180" t="s">
        <v>19</v>
      </c>
      <c r="N99" s="181" t="s">
        <v>42</v>
      </c>
      <c r="O99" s="80"/>
      <c r="P99" s="182">
        <f>O99*H99</f>
        <v>0</v>
      </c>
      <c r="Q99" s="182">
        <v>8.0000000000000007E-05</v>
      </c>
      <c r="R99" s="182">
        <f>Q99*H99</f>
        <v>0.0024000000000000002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110</v>
      </c>
      <c r="AT99" s="184" t="s">
        <v>105</v>
      </c>
      <c r="AU99" s="184" t="s">
        <v>71</v>
      </c>
      <c r="AY99" s="13" t="s">
        <v>111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3" t="s">
        <v>79</v>
      </c>
      <c r="BK99" s="185">
        <f>ROUND(I99*H99,2)</f>
        <v>0</v>
      </c>
      <c r="BL99" s="13" t="s">
        <v>112</v>
      </c>
      <c r="BM99" s="184" t="s">
        <v>1206</v>
      </c>
    </row>
    <row r="100" s="2" customFormat="1" ht="16.5" customHeight="1">
      <c r="A100" s="34"/>
      <c r="B100" s="35"/>
      <c r="C100" s="172" t="s">
        <v>7</v>
      </c>
      <c r="D100" s="172" t="s">
        <v>105</v>
      </c>
      <c r="E100" s="173" t="s">
        <v>1207</v>
      </c>
      <c r="F100" s="174" t="s">
        <v>1208</v>
      </c>
      <c r="G100" s="175" t="s">
        <v>108</v>
      </c>
      <c r="H100" s="176">
        <v>35</v>
      </c>
      <c r="I100" s="177"/>
      <c r="J100" s="178">
        <f>ROUND(I100*H100,2)</f>
        <v>0</v>
      </c>
      <c r="K100" s="174" t="s">
        <v>1147</v>
      </c>
      <c r="L100" s="179"/>
      <c r="M100" s="180" t="s">
        <v>19</v>
      </c>
      <c r="N100" s="181" t="s">
        <v>42</v>
      </c>
      <c r="O100" s="80"/>
      <c r="P100" s="182">
        <f>O100*H100</f>
        <v>0</v>
      </c>
      <c r="Q100" s="182">
        <v>9.0000000000000006E-05</v>
      </c>
      <c r="R100" s="182">
        <f>Q100*H100</f>
        <v>0.00315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110</v>
      </c>
      <c r="AT100" s="184" t="s">
        <v>105</v>
      </c>
      <c r="AU100" s="184" t="s">
        <v>71</v>
      </c>
      <c r="AY100" s="13" t="s">
        <v>111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3" t="s">
        <v>79</v>
      </c>
      <c r="BK100" s="185">
        <f>ROUND(I100*H100,2)</f>
        <v>0</v>
      </c>
      <c r="BL100" s="13" t="s">
        <v>112</v>
      </c>
      <c r="BM100" s="184" t="s">
        <v>1209</v>
      </c>
    </row>
    <row r="101" s="2" customFormat="1" ht="16.5" customHeight="1">
      <c r="A101" s="34"/>
      <c r="B101" s="35"/>
      <c r="C101" s="172" t="s">
        <v>190</v>
      </c>
      <c r="D101" s="172" t="s">
        <v>105</v>
      </c>
      <c r="E101" s="173" t="s">
        <v>1210</v>
      </c>
      <c r="F101" s="174" t="s">
        <v>1211</v>
      </c>
      <c r="G101" s="175" t="s">
        <v>108</v>
      </c>
      <c r="H101" s="176">
        <v>25</v>
      </c>
      <c r="I101" s="177"/>
      <c r="J101" s="178">
        <f>ROUND(I101*H101,2)</f>
        <v>0</v>
      </c>
      <c r="K101" s="174" t="s">
        <v>1147</v>
      </c>
      <c r="L101" s="179"/>
      <c r="M101" s="180" t="s">
        <v>19</v>
      </c>
      <c r="N101" s="181" t="s">
        <v>42</v>
      </c>
      <c r="O101" s="80"/>
      <c r="P101" s="182">
        <f>O101*H101</f>
        <v>0</v>
      </c>
      <c r="Q101" s="182">
        <v>0.00010000000000000001</v>
      </c>
      <c r="R101" s="182">
        <f>Q101*H101</f>
        <v>0.0025000000000000001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110</v>
      </c>
      <c r="AT101" s="184" t="s">
        <v>105</v>
      </c>
      <c r="AU101" s="184" t="s">
        <v>71</v>
      </c>
      <c r="AY101" s="13" t="s">
        <v>111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3" t="s">
        <v>79</v>
      </c>
      <c r="BK101" s="185">
        <f>ROUND(I101*H101,2)</f>
        <v>0</v>
      </c>
      <c r="BL101" s="13" t="s">
        <v>112</v>
      </c>
      <c r="BM101" s="184" t="s">
        <v>1212</v>
      </c>
    </row>
    <row r="102" s="2" customFormat="1" ht="16.5" customHeight="1">
      <c r="A102" s="34"/>
      <c r="B102" s="35"/>
      <c r="C102" s="172" t="s">
        <v>194</v>
      </c>
      <c r="D102" s="172" t="s">
        <v>105</v>
      </c>
      <c r="E102" s="173" t="s">
        <v>1213</v>
      </c>
      <c r="F102" s="174" t="s">
        <v>1214</v>
      </c>
      <c r="G102" s="175" t="s">
        <v>146</v>
      </c>
      <c r="H102" s="176">
        <v>15</v>
      </c>
      <c r="I102" s="177"/>
      <c r="J102" s="178">
        <f>ROUND(I102*H102,2)</f>
        <v>0</v>
      </c>
      <c r="K102" s="174" t="s">
        <v>1147</v>
      </c>
      <c r="L102" s="179"/>
      <c r="M102" s="180" t="s">
        <v>19</v>
      </c>
      <c r="N102" s="181" t="s">
        <v>42</v>
      </c>
      <c r="O102" s="80"/>
      <c r="P102" s="182">
        <f>O102*H102</f>
        <v>0</v>
      </c>
      <c r="Q102" s="182">
        <v>3.0000000000000001E-05</v>
      </c>
      <c r="R102" s="182">
        <f>Q102*H102</f>
        <v>0.00044999999999999999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110</v>
      </c>
      <c r="AT102" s="184" t="s">
        <v>105</v>
      </c>
      <c r="AU102" s="184" t="s">
        <v>71</v>
      </c>
      <c r="AY102" s="13" t="s">
        <v>111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3" t="s">
        <v>79</v>
      </c>
      <c r="BK102" s="185">
        <f>ROUND(I102*H102,2)</f>
        <v>0</v>
      </c>
      <c r="BL102" s="13" t="s">
        <v>112</v>
      </c>
      <c r="BM102" s="184" t="s">
        <v>1215</v>
      </c>
    </row>
    <row r="103" s="2" customFormat="1" ht="16.5" customHeight="1">
      <c r="A103" s="34"/>
      <c r="B103" s="35"/>
      <c r="C103" s="172" t="s">
        <v>198</v>
      </c>
      <c r="D103" s="172" t="s">
        <v>105</v>
      </c>
      <c r="E103" s="173" t="s">
        <v>1216</v>
      </c>
      <c r="F103" s="174" t="s">
        <v>1217</v>
      </c>
      <c r="G103" s="175" t="s">
        <v>146</v>
      </c>
      <c r="H103" s="176">
        <v>60</v>
      </c>
      <c r="I103" s="177"/>
      <c r="J103" s="178">
        <f>ROUND(I103*H103,2)</f>
        <v>0</v>
      </c>
      <c r="K103" s="174" t="s">
        <v>1147</v>
      </c>
      <c r="L103" s="179"/>
      <c r="M103" s="180" t="s">
        <v>19</v>
      </c>
      <c r="N103" s="181" t="s">
        <v>42</v>
      </c>
      <c r="O103" s="80"/>
      <c r="P103" s="182">
        <f>O103*H103</f>
        <v>0</v>
      </c>
      <c r="Q103" s="182">
        <v>3.0000000000000001E-05</v>
      </c>
      <c r="R103" s="182">
        <f>Q103*H103</f>
        <v>0.0018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110</v>
      </c>
      <c r="AT103" s="184" t="s">
        <v>105</v>
      </c>
      <c r="AU103" s="184" t="s">
        <v>71</v>
      </c>
      <c r="AY103" s="13" t="s">
        <v>111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3" t="s">
        <v>79</v>
      </c>
      <c r="BK103" s="185">
        <f>ROUND(I103*H103,2)</f>
        <v>0</v>
      </c>
      <c r="BL103" s="13" t="s">
        <v>112</v>
      </c>
      <c r="BM103" s="184" t="s">
        <v>1218</v>
      </c>
    </row>
    <row r="104" s="2" customFormat="1" ht="16.5" customHeight="1">
      <c r="A104" s="34"/>
      <c r="B104" s="35"/>
      <c r="C104" s="172" t="s">
        <v>202</v>
      </c>
      <c r="D104" s="172" t="s">
        <v>105</v>
      </c>
      <c r="E104" s="173" t="s">
        <v>1219</v>
      </c>
      <c r="F104" s="174" t="s">
        <v>1220</v>
      </c>
      <c r="G104" s="175" t="s">
        <v>146</v>
      </c>
      <c r="H104" s="176">
        <v>30</v>
      </c>
      <c r="I104" s="177"/>
      <c r="J104" s="178">
        <f>ROUND(I104*H104,2)</f>
        <v>0</v>
      </c>
      <c r="K104" s="174" t="s">
        <v>1147</v>
      </c>
      <c r="L104" s="179"/>
      <c r="M104" s="180" t="s">
        <v>19</v>
      </c>
      <c r="N104" s="181" t="s">
        <v>42</v>
      </c>
      <c r="O104" s="80"/>
      <c r="P104" s="182">
        <f>O104*H104</f>
        <v>0</v>
      </c>
      <c r="Q104" s="182">
        <v>3.0000000000000001E-05</v>
      </c>
      <c r="R104" s="182">
        <f>Q104*H104</f>
        <v>0.00089999999999999998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110</v>
      </c>
      <c r="AT104" s="184" t="s">
        <v>105</v>
      </c>
      <c r="AU104" s="184" t="s">
        <v>71</v>
      </c>
      <c r="AY104" s="13" t="s">
        <v>111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3" t="s">
        <v>79</v>
      </c>
      <c r="BK104" s="185">
        <f>ROUND(I104*H104,2)</f>
        <v>0</v>
      </c>
      <c r="BL104" s="13" t="s">
        <v>112</v>
      </c>
      <c r="BM104" s="184" t="s">
        <v>1221</v>
      </c>
    </row>
    <row r="105" s="2" customFormat="1" ht="16.5" customHeight="1">
      <c r="A105" s="34"/>
      <c r="B105" s="35"/>
      <c r="C105" s="172" t="s">
        <v>206</v>
      </c>
      <c r="D105" s="172" t="s">
        <v>105</v>
      </c>
      <c r="E105" s="173" t="s">
        <v>1222</v>
      </c>
      <c r="F105" s="174" t="s">
        <v>1223</v>
      </c>
      <c r="G105" s="175" t="s">
        <v>146</v>
      </c>
      <c r="H105" s="176">
        <v>15</v>
      </c>
      <c r="I105" s="177"/>
      <c r="J105" s="178">
        <f>ROUND(I105*H105,2)</f>
        <v>0</v>
      </c>
      <c r="K105" s="174" t="s">
        <v>1147</v>
      </c>
      <c r="L105" s="179"/>
      <c r="M105" s="180" t="s">
        <v>19</v>
      </c>
      <c r="N105" s="181" t="s">
        <v>42</v>
      </c>
      <c r="O105" s="80"/>
      <c r="P105" s="182">
        <f>O105*H105</f>
        <v>0</v>
      </c>
      <c r="Q105" s="182">
        <v>3.0000000000000001E-05</v>
      </c>
      <c r="R105" s="182">
        <f>Q105*H105</f>
        <v>0.00044999999999999999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110</v>
      </c>
      <c r="AT105" s="184" t="s">
        <v>105</v>
      </c>
      <c r="AU105" s="184" t="s">
        <v>71</v>
      </c>
      <c r="AY105" s="13" t="s">
        <v>111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3" t="s">
        <v>79</v>
      </c>
      <c r="BK105" s="185">
        <f>ROUND(I105*H105,2)</f>
        <v>0</v>
      </c>
      <c r="BL105" s="13" t="s">
        <v>112</v>
      </c>
      <c r="BM105" s="184" t="s">
        <v>1224</v>
      </c>
    </row>
    <row r="106" s="2" customFormat="1" ht="16.5" customHeight="1">
      <c r="A106" s="34"/>
      <c r="B106" s="35"/>
      <c r="C106" s="172" t="s">
        <v>210</v>
      </c>
      <c r="D106" s="172" t="s">
        <v>105</v>
      </c>
      <c r="E106" s="173" t="s">
        <v>1225</v>
      </c>
      <c r="F106" s="174" t="s">
        <v>1226</v>
      </c>
      <c r="G106" s="175" t="s">
        <v>146</v>
      </c>
      <c r="H106" s="176">
        <v>6</v>
      </c>
      <c r="I106" s="177"/>
      <c r="J106" s="178">
        <f>ROUND(I106*H106,2)</f>
        <v>0</v>
      </c>
      <c r="K106" s="174" t="s">
        <v>1147</v>
      </c>
      <c r="L106" s="179"/>
      <c r="M106" s="180" t="s">
        <v>19</v>
      </c>
      <c r="N106" s="181" t="s">
        <v>42</v>
      </c>
      <c r="O106" s="80"/>
      <c r="P106" s="182">
        <f>O106*H106</f>
        <v>0</v>
      </c>
      <c r="Q106" s="182">
        <v>3.0000000000000001E-05</v>
      </c>
      <c r="R106" s="182">
        <f>Q106*H106</f>
        <v>0.00018000000000000001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110</v>
      </c>
      <c r="AT106" s="184" t="s">
        <v>105</v>
      </c>
      <c r="AU106" s="184" t="s">
        <v>71</v>
      </c>
      <c r="AY106" s="13" t="s">
        <v>111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3" t="s">
        <v>79</v>
      </c>
      <c r="BK106" s="185">
        <f>ROUND(I106*H106,2)</f>
        <v>0</v>
      </c>
      <c r="BL106" s="13" t="s">
        <v>112</v>
      </c>
      <c r="BM106" s="184" t="s">
        <v>1227</v>
      </c>
    </row>
    <row r="107" s="2" customFormat="1" ht="16.5" customHeight="1">
      <c r="A107" s="34"/>
      <c r="B107" s="35"/>
      <c r="C107" s="172" t="s">
        <v>214</v>
      </c>
      <c r="D107" s="172" t="s">
        <v>105</v>
      </c>
      <c r="E107" s="173" t="s">
        <v>1228</v>
      </c>
      <c r="F107" s="174" t="s">
        <v>1229</v>
      </c>
      <c r="G107" s="175" t="s">
        <v>146</v>
      </c>
      <c r="H107" s="176">
        <v>30</v>
      </c>
      <c r="I107" s="177"/>
      <c r="J107" s="178">
        <f>ROUND(I107*H107,2)</f>
        <v>0</v>
      </c>
      <c r="K107" s="174" t="s">
        <v>1147</v>
      </c>
      <c r="L107" s="179"/>
      <c r="M107" s="180" t="s">
        <v>19</v>
      </c>
      <c r="N107" s="181" t="s">
        <v>42</v>
      </c>
      <c r="O107" s="80"/>
      <c r="P107" s="182">
        <f>O107*H107</f>
        <v>0</v>
      </c>
      <c r="Q107" s="182">
        <v>3.0000000000000001E-05</v>
      </c>
      <c r="R107" s="182">
        <f>Q107*H107</f>
        <v>0.00089999999999999998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110</v>
      </c>
      <c r="AT107" s="184" t="s">
        <v>105</v>
      </c>
      <c r="AU107" s="184" t="s">
        <v>71</v>
      </c>
      <c r="AY107" s="13" t="s">
        <v>111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3" t="s">
        <v>79</v>
      </c>
      <c r="BK107" s="185">
        <f>ROUND(I107*H107,2)</f>
        <v>0</v>
      </c>
      <c r="BL107" s="13" t="s">
        <v>112</v>
      </c>
      <c r="BM107" s="184" t="s">
        <v>1230</v>
      </c>
    </row>
    <row r="108" s="2" customFormat="1" ht="16.5" customHeight="1">
      <c r="A108" s="34"/>
      <c r="B108" s="35"/>
      <c r="C108" s="172" t="s">
        <v>218</v>
      </c>
      <c r="D108" s="172" t="s">
        <v>105</v>
      </c>
      <c r="E108" s="173" t="s">
        <v>1231</v>
      </c>
      <c r="F108" s="174" t="s">
        <v>1232</v>
      </c>
      <c r="G108" s="175" t="s">
        <v>146</v>
      </c>
      <c r="H108" s="176">
        <v>30</v>
      </c>
      <c r="I108" s="177"/>
      <c r="J108" s="178">
        <f>ROUND(I108*H108,2)</f>
        <v>0</v>
      </c>
      <c r="K108" s="174" t="s">
        <v>1147</v>
      </c>
      <c r="L108" s="179"/>
      <c r="M108" s="180" t="s">
        <v>19</v>
      </c>
      <c r="N108" s="181" t="s">
        <v>42</v>
      </c>
      <c r="O108" s="80"/>
      <c r="P108" s="182">
        <f>O108*H108</f>
        <v>0</v>
      </c>
      <c r="Q108" s="182">
        <v>3.0000000000000001E-05</v>
      </c>
      <c r="R108" s="182">
        <f>Q108*H108</f>
        <v>0.00089999999999999998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110</v>
      </c>
      <c r="AT108" s="184" t="s">
        <v>105</v>
      </c>
      <c r="AU108" s="184" t="s">
        <v>71</v>
      </c>
      <c r="AY108" s="13" t="s">
        <v>111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3" t="s">
        <v>79</v>
      </c>
      <c r="BK108" s="185">
        <f>ROUND(I108*H108,2)</f>
        <v>0</v>
      </c>
      <c r="BL108" s="13" t="s">
        <v>112</v>
      </c>
      <c r="BM108" s="184" t="s">
        <v>1233</v>
      </c>
    </row>
    <row r="109" s="2" customFormat="1" ht="16.5" customHeight="1">
      <c r="A109" s="34"/>
      <c r="B109" s="35"/>
      <c r="C109" s="172" t="s">
        <v>222</v>
      </c>
      <c r="D109" s="172" t="s">
        <v>105</v>
      </c>
      <c r="E109" s="173" t="s">
        <v>1234</v>
      </c>
      <c r="F109" s="174" t="s">
        <v>1235</v>
      </c>
      <c r="G109" s="175" t="s">
        <v>146</v>
      </c>
      <c r="H109" s="176">
        <v>15</v>
      </c>
      <c r="I109" s="177"/>
      <c r="J109" s="178">
        <f>ROUND(I109*H109,2)</f>
        <v>0</v>
      </c>
      <c r="K109" s="174" t="s">
        <v>1147</v>
      </c>
      <c r="L109" s="179"/>
      <c r="M109" s="180" t="s">
        <v>19</v>
      </c>
      <c r="N109" s="181" t="s">
        <v>42</v>
      </c>
      <c r="O109" s="80"/>
      <c r="P109" s="182">
        <f>O109*H109</f>
        <v>0</v>
      </c>
      <c r="Q109" s="182">
        <v>3.0000000000000001E-05</v>
      </c>
      <c r="R109" s="182">
        <f>Q109*H109</f>
        <v>0.00044999999999999999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110</v>
      </c>
      <c r="AT109" s="184" t="s">
        <v>105</v>
      </c>
      <c r="AU109" s="184" t="s">
        <v>71</v>
      </c>
      <c r="AY109" s="13" t="s">
        <v>111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3" t="s">
        <v>79</v>
      </c>
      <c r="BK109" s="185">
        <f>ROUND(I109*H109,2)</f>
        <v>0</v>
      </c>
      <c r="BL109" s="13" t="s">
        <v>112</v>
      </c>
      <c r="BM109" s="184" t="s">
        <v>1236</v>
      </c>
    </row>
    <row r="110" s="2" customFormat="1" ht="16.5" customHeight="1">
      <c r="A110" s="34"/>
      <c r="B110" s="35"/>
      <c r="C110" s="172" t="s">
        <v>226</v>
      </c>
      <c r="D110" s="172" t="s">
        <v>105</v>
      </c>
      <c r="E110" s="173" t="s">
        <v>1237</v>
      </c>
      <c r="F110" s="174" t="s">
        <v>1238</v>
      </c>
      <c r="G110" s="175" t="s">
        <v>146</v>
      </c>
      <c r="H110" s="176">
        <v>2</v>
      </c>
      <c r="I110" s="177"/>
      <c r="J110" s="178">
        <f>ROUND(I110*H110,2)</f>
        <v>0</v>
      </c>
      <c r="K110" s="174" t="s">
        <v>1147</v>
      </c>
      <c r="L110" s="179"/>
      <c r="M110" s="180" t="s">
        <v>19</v>
      </c>
      <c r="N110" s="181" t="s">
        <v>42</v>
      </c>
      <c r="O110" s="80"/>
      <c r="P110" s="182">
        <f>O110*H110</f>
        <v>0</v>
      </c>
      <c r="Q110" s="182">
        <v>9.0000000000000006E-05</v>
      </c>
      <c r="R110" s="182">
        <f>Q110*H110</f>
        <v>0.00018000000000000001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110</v>
      </c>
      <c r="AT110" s="184" t="s">
        <v>105</v>
      </c>
      <c r="AU110" s="184" t="s">
        <v>71</v>
      </c>
      <c r="AY110" s="13" t="s">
        <v>111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3" t="s">
        <v>79</v>
      </c>
      <c r="BK110" s="185">
        <f>ROUND(I110*H110,2)</f>
        <v>0</v>
      </c>
      <c r="BL110" s="13" t="s">
        <v>112</v>
      </c>
      <c r="BM110" s="184" t="s">
        <v>1239</v>
      </c>
    </row>
    <row r="111" s="2" customFormat="1" ht="21.75" customHeight="1">
      <c r="A111" s="34"/>
      <c r="B111" s="35"/>
      <c r="C111" s="172" t="s">
        <v>230</v>
      </c>
      <c r="D111" s="172" t="s">
        <v>105</v>
      </c>
      <c r="E111" s="173" t="s">
        <v>1240</v>
      </c>
      <c r="F111" s="174" t="s">
        <v>1241</v>
      </c>
      <c r="G111" s="175" t="s">
        <v>146</v>
      </c>
      <c r="H111" s="176">
        <v>2</v>
      </c>
      <c r="I111" s="177"/>
      <c r="J111" s="178">
        <f>ROUND(I111*H111,2)</f>
        <v>0</v>
      </c>
      <c r="K111" s="174" t="s">
        <v>1147</v>
      </c>
      <c r="L111" s="179"/>
      <c r="M111" s="180" t="s">
        <v>19</v>
      </c>
      <c r="N111" s="181" t="s">
        <v>42</v>
      </c>
      <c r="O111" s="80"/>
      <c r="P111" s="182">
        <f>O111*H111</f>
        <v>0</v>
      </c>
      <c r="Q111" s="182">
        <v>0.00012</v>
      </c>
      <c r="R111" s="182">
        <f>Q111*H111</f>
        <v>0.00024000000000000001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110</v>
      </c>
      <c r="AT111" s="184" t="s">
        <v>105</v>
      </c>
      <c r="AU111" s="184" t="s">
        <v>71</v>
      </c>
      <c r="AY111" s="13" t="s">
        <v>111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3" t="s">
        <v>79</v>
      </c>
      <c r="BK111" s="185">
        <f>ROUND(I111*H111,2)</f>
        <v>0</v>
      </c>
      <c r="BL111" s="13" t="s">
        <v>112</v>
      </c>
      <c r="BM111" s="184" t="s">
        <v>1242</v>
      </c>
    </row>
    <row r="112" s="2" customFormat="1" ht="16.5" customHeight="1">
      <c r="A112" s="34"/>
      <c r="B112" s="35"/>
      <c r="C112" s="172" t="s">
        <v>234</v>
      </c>
      <c r="D112" s="172" t="s">
        <v>105</v>
      </c>
      <c r="E112" s="173" t="s">
        <v>1243</v>
      </c>
      <c r="F112" s="174" t="s">
        <v>1244</v>
      </c>
      <c r="G112" s="175" t="s">
        <v>146</v>
      </c>
      <c r="H112" s="176">
        <v>230</v>
      </c>
      <c r="I112" s="177"/>
      <c r="J112" s="178">
        <f>ROUND(I112*H112,2)</f>
        <v>0</v>
      </c>
      <c r="K112" s="174" t="s">
        <v>1147</v>
      </c>
      <c r="L112" s="179"/>
      <c r="M112" s="180" t="s">
        <v>19</v>
      </c>
      <c r="N112" s="181" t="s">
        <v>42</v>
      </c>
      <c r="O112" s="80"/>
      <c r="P112" s="182">
        <f>O112*H112</f>
        <v>0</v>
      </c>
      <c r="Q112" s="182">
        <v>1.0000000000000001E-05</v>
      </c>
      <c r="R112" s="182">
        <f>Q112*H112</f>
        <v>0.0023000000000000004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110</v>
      </c>
      <c r="AT112" s="184" t="s">
        <v>105</v>
      </c>
      <c r="AU112" s="184" t="s">
        <v>71</v>
      </c>
      <c r="AY112" s="13" t="s">
        <v>111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3" t="s">
        <v>79</v>
      </c>
      <c r="BK112" s="185">
        <f>ROUND(I112*H112,2)</f>
        <v>0</v>
      </c>
      <c r="BL112" s="13" t="s">
        <v>112</v>
      </c>
      <c r="BM112" s="184" t="s">
        <v>1245</v>
      </c>
    </row>
    <row r="113" s="2" customFormat="1" ht="16.5" customHeight="1">
      <c r="A113" s="34"/>
      <c r="B113" s="35"/>
      <c r="C113" s="172" t="s">
        <v>238</v>
      </c>
      <c r="D113" s="172" t="s">
        <v>105</v>
      </c>
      <c r="E113" s="173" t="s">
        <v>1246</v>
      </c>
      <c r="F113" s="174" t="s">
        <v>1247</v>
      </c>
      <c r="G113" s="175" t="s">
        <v>146</v>
      </c>
      <c r="H113" s="176">
        <v>130</v>
      </c>
      <c r="I113" s="177"/>
      <c r="J113" s="178">
        <f>ROUND(I113*H113,2)</f>
        <v>0</v>
      </c>
      <c r="K113" s="174" t="s">
        <v>1147</v>
      </c>
      <c r="L113" s="179"/>
      <c r="M113" s="180" t="s">
        <v>19</v>
      </c>
      <c r="N113" s="181" t="s">
        <v>42</v>
      </c>
      <c r="O113" s="80"/>
      <c r="P113" s="182">
        <f>O113*H113</f>
        <v>0</v>
      </c>
      <c r="Q113" s="182">
        <v>2.0000000000000002E-05</v>
      </c>
      <c r="R113" s="182">
        <f>Q113*H113</f>
        <v>0.0026000000000000003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110</v>
      </c>
      <c r="AT113" s="184" t="s">
        <v>105</v>
      </c>
      <c r="AU113" s="184" t="s">
        <v>71</v>
      </c>
      <c r="AY113" s="13" t="s">
        <v>111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3" t="s">
        <v>79</v>
      </c>
      <c r="BK113" s="185">
        <f>ROUND(I113*H113,2)</f>
        <v>0</v>
      </c>
      <c r="BL113" s="13" t="s">
        <v>112</v>
      </c>
      <c r="BM113" s="184" t="s">
        <v>1248</v>
      </c>
    </row>
    <row r="114" s="2" customFormat="1" ht="16.5" customHeight="1">
      <c r="A114" s="34"/>
      <c r="B114" s="35"/>
      <c r="C114" s="172" t="s">
        <v>242</v>
      </c>
      <c r="D114" s="172" t="s">
        <v>105</v>
      </c>
      <c r="E114" s="173" t="s">
        <v>1249</v>
      </c>
      <c r="F114" s="174" t="s">
        <v>1250</v>
      </c>
      <c r="G114" s="175" t="s">
        <v>146</v>
      </c>
      <c r="H114" s="176">
        <v>70</v>
      </c>
      <c r="I114" s="177"/>
      <c r="J114" s="178">
        <f>ROUND(I114*H114,2)</f>
        <v>0</v>
      </c>
      <c r="K114" s="174" t="s">
        <v>1147</v>
      </c>
      <c r="L114" s="179"/>
      <c r="M114" s="180" t="s">
        <v>19</v>
      </c>
      <c r="N114" s="181" t="s">
        <v>42</v>
      </c>
      <c r="O114" s="80"/>
      <c r="P114" s="182">
        <f>O114*H114</f>
        <v>0</v>
      </c>
      <c r="Q114" s="182">
        <v>3.0000000000000001E-05</v>
      </c>
      <c r="R114" s="182">
        <f>Q114*H114</f>
        <v>0.0020999999999999999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110</v>
      </c>
      <c r="AT114" s="184" t="s">
        <v>105</v>
      </c>
      <c r="AU114" s="184" t="s">
        <v>71</v>
      </c>
      <c r="AY114" s="13" t="s">
        <v>111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3" t="s">
        <v>79</v>
      </c>
      <c r="BK114" s="185">
        <f>ROUND(I114*H114,2)</f>
        <v>0</v>
      </c>
      <c r="BL114" s="13" t="s">
        <v>112</v>
      </c>
      <c r="BM114" s="184" t="s">
        <v>1251</v>
      </c>
    </row>
    <row r="115" s="2" customFormat="1" ht="16.5" customHeight="1">
      <c r="A115" s="34"/>
      <c r="B115" s="35"/>
      <c r="C115" s="172" t="s">
        <v>246</v>
      </c>
      <c r="D115" s="172" t="s">
        <v>105</v>
      </c>
      <c r="E115" s="173" t="s">
        <v>1252</v>
      </c>
      <c r="F115" s="174" t="s">
        <v>1253</v>
      </c>
      <c r="G115" s="175" t="s">
        <v>146</v>
      </c>
      <c r="H115" s="176">
        <v>67</v>
      </c>
      <c r="I115" s="177"/>
      <c r="J115" s="178">
        <f>ROUND(I115*H115,2)</f>
        <v>0</v>
      </c>
      <c r="K115" s="174" t="s">
        <v>1147</v>
      </c>
      <c r="L115" s="179"/>
      <c r="M115" s="180" t="s">
        <v>19</v>
      </c>
      <c r="N115" s="181" t="s">
        <v>42</v>
      </c>
      <c r="O115" s="80"/>
      <c r="P115" s="182">
        <f>O115*H115</f>
        <v>0</v>
      </c>
      <c r="Q115" s="182">
        <v>4.0000000000000003E-05</v>
      </c>
      <c r="R115" s="182">
        <f>Q115*H115</f>
        <v>0.0026800000000000001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110</v>
      </c>
      <c r="AT115" s="184" t="s">
        <v>105</v>
      </c>
      <c r="AU115" s="184" t="s">
        <v>71</v>
      </c>
      <c r="AY115" s="13" t="s">
        <v>111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3" t="s">
        <v>79</v>
      </c>
      <c r="BK115" s="185">
        <f>ROUND(I115*H115,2)</f>
        <v>0</v>
      </c>
      <c r="BL115" s="13" t="s">
        <v>112</v>
      </c>
      <c r="BM115" s="184" t="s">
        <v>1254</v>
      </c>
    </row>
    <row r="116" s="2" customFormat="1" ht="16.5" customHeight="1">
      <c r="A116" s="34"/>
      <c r="B116" s="35"/>
      <c r="C116" s="172" t="s">
        <v>250</v>
      </c>
      <c r="D116" s="172" t="s">
        <v>105</v>
      </c>
      <c r="E116" s="173" t="s">
        <v>1255</v>
      </c>
      <c r="F116" s="174" t="s">
        <v>1256</v>
      </c>
      <c r="G116" s="175" t="s">
        <v>146</v>
      </c>
      <c r="H116" s="176">
        <v>10</v>
      </c>
      <c r="I116" s="177"/>
      <c r="J116" s="178">
        <f>ROUND(I116*H116,2)</f>
        <v>0</v>
      </c>
      <c r="K116" s="174" t="s">
        <v>1147</v>
      </c>
      <c r="L116" s="179"/>
      <c r="M116" s="180" t="s">
        <v>19</v>
      </c>
      <c r="N116" s="181" t="s">
        <v>42</v>
      </c>
      <c r="O116" s="80"/>
      <c r="P116" s="182">
        <f>O116*H116</f>
        <v>0</v>
      </c>
      <c r="Q116" s="182">
        <v>0.00020000000000000001</v>
      </c>
      <c r="R116" s="182">
        <f>Q116*H116</f>
        <v>0.002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110</v>
      </c>
      <c r="AT116" s="184" t="s">
        <v>105</v>
      </c>
      <c r="AU116" s="184" t="s">
        <v>71</v>
      </c>
      <c r="AY116" s="13" t="s">
        <v>111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3" t="s">
        <v>79</v>
      </c>
      <c r="BK116" s="185">
        <f>ROUND(I116*H116,2)</f>
        <v>0</v>
      </c>
      <c r="BL116" s="13" t="s">
        <v>112</v>
      </c>
      <c r="BM116" s="184" t="s">
        <v>1257</v>
      </c>
    </row>
    <row r="117" s="2" customFormat="1" ht="16.5" customHeight="1">
      <c r="A117" s="34"/>
      <c r="B117" s="35"/>
      <c r="C117" s="172" t="s">
        <v>254</v>
      </c>
      <c r="D117" s="172" t="s">
        <v>105</v>
      </c>
      <c r="E117" s="173" t="s">
        <v>1258</v>
      </c>
      <c r="F117" s="174" t="s">
        <v>1259</v>
      </c>
      <c r="G117" s="175" t="s">
        <v>146</v>
      </c>
      <c r="H117" s="176">
        <v>10</v>
      </c>
      <c r="I117" s="177"/>
      <c r="J117" s="178">
        <f>ROUND(I117*H117,2)</f>
        <v>0</v>
      </c>
      <c r="K117" s="174" t="s">
        <v>1147</v>
      </c>
      <c r="L117" s="179"/>
      <c r="M117" s="180" t="s">
        <v>19</v>
      </c>
      <c r="N117" s="181" t="s">
        <v>42</v>
      </c>
      <c r="O117" s="80"/>
      <c r="P117" s="182">
        <f>O117*H117</f>
        <v>0</v>
      </c>
      <c r="Q117" s="182">
        <v>0.00010000000000000001</v>
      </c>
      <c r="R117" s="182">
        <f>Q117*H117</f>
        <v>0.001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110</v>
      </c>
      <c r="AT117" s="184" t="s">
        <v>105</v>
      </c>
      <c r="AU117" s="184" t="s">
        <v>71</v>
      </c>
      <c r="AY117" s="13" t="s">
        <v>111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3" t="s">
        <v>79</v>
      </c>
      <c r="BK117" s="185">
        <f>ROUND(I117*H117,2)</f>
        <v>0</v>
      </c>
      <c r="BL117" s="13" t="s">
        <v>112</v>
      </c>
      <c r="BM117" s="184" t="s">
        <v>1260</v>
      </c>
    </row>
    <row r="118" s="2" customFormat="1" ht="16.5" customHeight="1">
      <c r="A118" s="34"/>
      <c r="B118" s="35"/>
      <c r="C118" s="172" t="s">
        <v>258</v>
      </c>
      <c r="D118" s="172" t="s">
        <v>105</v>
      </c>
      <c r="E118" s="173" t="s">
        <v>1261</v>
      </c>
      <c r="F118" s="174" t="s">
        <v>1262</v>
      </c>
      <c r="G118" s="175" t="s">
        <v>146</v>
      </c>
      <c r="H118" s="176">
        <v>100</v>
      </c>
      <c r="I118" s="177"/>
      <c r="J118" s="178">
        <f>ROUND(I118*H118,2)</f>
        <v>0</v>
      </c>
      <c r="K118" s="174" t="s">
        <v>1147</v>
      </c>
      <c r="L118" s="179"/>
      <c r="M118" s="180" t="s">
        <v>19</v>
      </c>
      <c r="N118" s="181" t="s">
        <v>42</v>
      </c>
      <c r="O118" s="80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110</v>
      </c>
      <c r="AT118" s="184" t="s">
        <v>105</v>
      </c>
      <c r="AU118" s="184" t="s">
        <v>71</v>
      </c>
      <c r="AY118" s="13" t="s">
        <v>111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3" t="s">
        <v>79</v>
      </c>
      <c r="BK118" s="185">
        <f>ROUND(I118*H118,2)</f>
        <v>0</v>
      </c>
      <c r="BL118" s="13" t="s">
        <v>112</v>
      </c>
      <c r="BM118" s="184" t="s">
        <v>1263</v>
      </c>
    </row>
    <row r="119" s="2" customFormat="1" ht="16.5" customHeight="1">
      <c r="A119" s="34"/>
      <c r="B119" s="35"/>
      <c r="C119" s="172" t="s">
        <v>262</v>
      </c>
      <c r="D119" s="172" t="s">
        <v>105</v>
      </c>
      <c r="E119" s="173" t="s">
        <v>1264</v>
      </c>
      <c r="F119" s="174" t="s">
        <v>1265</v>
      </c>
      <c r="G119" s="175" t="s">
        <v>146</v>
      </c>
      <c r="H119" s="176">
        <v>50</v>
      </c>
      <c r="I119" s="177"/>
      <c r="J119" s="178">
        <f>ROUND(I119*H119,2)</f>
        <v>0</v>
      </c>
      <c r="K119" s="174" t="s">
        <v>1147</v>
      </c>
      <c r="L119" s="179"/>
      <c r="M119" s="180" t="s">
        <v>19</v>
      </c>
      <c r="N119" s="181" t="s">
        <v>42</v>
      </c>
      <c r="O119" s="80"/>
      <c r="P119" s="182">
        <f>O119*H119</f>
        <v>0</v>
      </c>
      <c r="Q119" s="182">
        <v>2.0000000000000002E-05</v>
      </c>
      <c r="R119" s="182">
        <f>Q119*H119</f>
        <v>0.001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110</v>
      </c>
      <c r="AT119" s="184" t="s">
        <v>105</v>
      </c>
      <c r="AU119" s="184" t="s">
        <v>71</v>
      </c>
      <c r="AY119" s="13" t="s">
        <v>111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3" t="s">
        <v>79</v>
      </c>
      <c r="BK119" s="185">
        <f>ROUND(I119*H119,2)</f>
        <v>0</v>
      </c>
      <c r="BL119" s="13" t="s">
        <v>112</v>
      </c>
      <c r="BM119" s="184" t="s">
        <v>1266</v>
      </c>
    </row>
    <row r="120" s="2" customFormat="1" ht="16.5" customHeight="1">
      <c r="A120" s="34"/>
      <c r="B120" s="35"/>
      <c r="C120" s="172" t="s">
        <v>266</v>
      </c>
      <c r="D120" s="172" t="s">
        <v>105</v>
      </c>
      <c r="E120" s="173" t="s">
        <v>1267</v>
      </c>
      <c r="F120" s="174" t="s">
        <v>1268</v>
      </c>
      <c r="G120" s="175" t="s">
        <v>146</v>
      </c>
      <c r="H120" s="176">
        <v>170</v>
      </c>
      <c r="I120" s="177"/>
      <c r="J120" s="178">
        <f>ROUND(I120*H120,2)</f>
        <v>0</v>
      </c>
      <c r="K120" s="174" t="s">
        <v>1147</v>
      </c>
      <c r="L120" s="179"/>
      <c r="M120" s="180" t="s">
        <v>19</v>
      </c>
      <c r="N120" s="181" t="s">
        <v>42</v>
      </c>
      <c r="O120" s="80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110</v>
      </c>
      <c r="AT120" s="184" t="s">
        <v>105</v>
      </c>
      <c r="AU120" s="184" t="s">
        <v>71</v>
      </c>
      <c r="AY120" s="13" t="s">
        <v>111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3" t="s">
        <v>79</v>
      </c>
      <c r="BK120" s="185">
        <f>ROUND(I120*H120,2)</f>
        <v>0</v>
      </c>
      <c r="BL120" s="13" t="s">
        <v>112</v>
      </c>
      <c r="BM120" s="184" t="s">
        <v>1269</v>
      </c>
    </row>
    <row r="121" s="2" customFormat="1" ht="16.5" customHeight="1">
      <c r="A121" s="34"/>
      <c r="B121" s="35"/>
      <c r="C121" s="172" t="s">
        <v>270</v>
      </c>
      <c r="D121" s="172" t="s">
        <v>105</v>
      </c>
      <c r="E121" s="173" t="s">
        <v>1270</v>
      </c>
      <c r="F121" s="174" t="s">
        <v>1271</v>
      </c>
      <c r="G121" s="175" t="s">
        <v>146</v>
      </c>
      <c r="H121" s="176">
        <v>100</v>
      </c>
      <c r="I121" s="177"/>
      <c r="J121" s="178">
        <f>ROUND(I121*H121,2)</f>
        <v>0</v>
      </c>
      <c r="K121" s="174" t="s">
        <v>1147</v>
      </c>
      <c r="L121" s="179"/>
      <c r="M121" s="180" t="s">
        <v>19</v>
      </c>
      <c r="N121" s="181" t="s">
        <v>42</v>
      </c>
      <c r="O121" s="80"/>
      <c r="P121" s="182">
        <f>O121*H121</f>
        <v>0</v>
      </c>
      <c r="Q121" s="182">
        <v>3.0000000000000001E-05</v>
      </c>
      <c r="R121" s="182">
        <f>Q121*H121</f>
        <v>0.0030000000000000001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110</v>
      </c>
      <c r="AT121" s="184" t="s">
        <v>105</v>
      </c>
      <c r="AU121" s="184" t="s">
        <v>71</v>
      </c>
      <c r="AY121" s="13" t="s">
        <v>111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3" t="s">
        <v>79</v>
      </c>
      <c r="BK121" s="185">
        <f>ROUND(I121*H121,2)</f>
        <v>0</v>
      </c>
      <c r="BL121" s="13" t="s">
        <v>112</v>
      </c>
      <c r="BM121" s="184" t="s">
        <v>1272</v>
      </c>
    </row>
    <row r="122" s="2" customFormat="1" ht="16.5" customHeight="1">
      <c r="A122" s="34"/>
      <c r="B122" s="35"/>
      <c r="C122" s="172" t="s">
        <v>274</v>
      </c>
      <c r="D122" s="172" t="s">
        <v>105</v>
      </c>
      <c r="E122" s="173" t="s">
        <v>1273</v>
      </c>
      <c r="F122" s="174" t="s">
        <v>1274</v>
      </c>
      <c r="G122" s="175" t="s">
        <v>146</v>
      </c>
      <c r="H122" s="176">
        <v>70</v>
      </c>
      <c r="I122" s="177"/>
      <c r="J122" s="178">
        <f>ROUND(I122*H122,2)</f>
        <v>0</v>
      </c>
      <c r="K122" s="174" t="s">
        <v>1147</v>
      </c>
      <c r="L122" s="179"/>
      <c r="M122" s="180" t="s">
        <v>19</v>
      </c>
      <c r="N122" s="181" t="s">
        <v>42</v>
      </c>
      <c r="O122" s="80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110</v>
      </c>
      <c r="AT122" s="184" t="s">
        <v>105</v>
      </c>
      <c r="AU122" s="184" t="s">
        <v>71</v>
      </c>
      <c r="AY122" s="13" t="s">
        <v>111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3" t="s">
        <v>79</v>
      </c>
      <c r="BK122" s="185">
        <f>ROUND(I122*H122,2)</f>
        <v>0</v>
      </c>
      <c r="BL122" s="13" t="s">
        <v>112</v>
      </c>
      <c r="BM122" s="184" t="s">
        <v>1275</v>
      </c>
    </row>
    <row r="123" s="2" customFormat="1" ht="16.5" customHeight="1">
      <c r="A123" s="34"/>
      <c r="B123" s="35"/>
      <c r="C123" s="172" t="s">
        <v>278</v>
      </c>
      <c r="D123" s="172" t="s">
        <v>105</v>
      </c>
      <c r="E123" s="173" t="s">
        <v>1276</v>
      </c>
      <c r="F123" s="174" t="s">
        <v>1277</v>
      </c>
      <c r="G123" s="175" t="s">
        <v>146</v>
      </c>
      <c r="H123" s="176">
        <v>50</v>
      </c>
      <c r="I123" s="177"/>
      <c r="J123" s="178">
        <f>ROUND(I123*H123,2)</f>
        <v>0</v>
      </c>
      <c r="K123" s="174" t="s">
        <v>1147</v>
      </c>
      <c r="L123" s="179"/>
      <c r="M123" s="180" t="s">
        <v>19</v>
      </c>
      <c r="N123" s="181" t="s">
        <v>42</v>
      </c>
      <c r="O123" s="80"/>
      <c r="P123" s="182">
        <f>O123*H123</f>
        <v>0</v>
      </c>
      <c r="Q123" s="182">
        <v>1.0000000000000001E-05</v>
      </c>
      <c r="R123" s="182">
        <f>Q123*H123</f>
        <v>0.00050000000000000001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110</v>
      </c>
      <c r="AT123" s="184" t="s">
        <v>105</v>
      </c>
      <c r="AU123" s="184" t="s">
        <v>71</v>
      </c>
      <c r="AY123" s="13" t="s">
        <v>111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3" t="s">
        <v>79</v>
      </c>
      <c r="BK123" s="185">
        <f>ROUND(I123*H123,2)</f>
        <v>0</v>
      </c>
      <c r="BL123" s="13" t="s">
        <v>112</v>
      </c>
      <c r="BM123" s="184" t="s">
        <v>1278</v>
      </c>
    </row>
    <row r="124" s="2" customFormat="1" ht="16.5" customHeight="1">
      <c r="A124" s="34"/>
      <c r="B124" s="35"/>
      <c r="C124" s="172" t="s">
        <v>282</v>
      </c>
      <c r="D124" s="172" t="s">
        <v>105</v>
      </c>
      <c r="E124" s="173" t="s">
        <v>1279</v>
      </c>
      <c r="F124" s="174" t="s">
        <v>1280</v>
      </c>
      <c r="G124" s="175" t="s">
        <v>146</v>
      </c>
      <c r="H124" s="176">
        <v>50</v>
      </c>
      <c r="I124" s="177"/>
      <c r="J124" s="178">
        <f>ROUND(I124*H124,2)</f>
        <v>0</v>
      </c>
      <c r="K124" s="174" t="s">
        <v>1147</v>
      </c>
      <c r="L124" s="179"/>
      <c r="M124" s="180" t="s">
        <v>19</v>
      </c>
      <c r="N124" s="181" t="s">
        <v>42</v>
      </c>
      <c r="O124" s="80"/>
      <c r="P124" s="182">
        <f>O124*H124</f>
        <v>0</v>
      </c>
      <c r="Q124" s="182">
        <v>1.0000000000000001E-05</v>
      </c>
      <c r="R124" s="182">
        <f>Q124*H124</f>
        <v>0.00050000000000000001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110</v>
      </c>
      <c r="AT124" s="184" t="s">
        <v>105</v>
      </c>
      <c r="AU124" s="184" t="s">
        <v>71</v>
      </c>
      <c r="AY124" s="13" t="s">
        <v>111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3" t="s">
        <v>79</v>
      </c>
      <c r="BK124" s="185">
        <f>ROUND(I124*H124,2)</f>
        <v>0</v>
      </c>
      <c r="BL124" s="13" t="s">
        <v>112</v>
      </c>
      <c r="BM124" s="184" t="s">
        <v>1281</v>
      </c>
    </row>
    <row r="125" s="2" customFormat="1" ht="16.5" customHeight="1">
      <c r="A125" s="34"/>
      <c r="B125" s="35"/>
      <c r="C125" s="172" t="s">
        <v>286</v>
      </c>
      <c r="D125" s="172" t="s">
        <v>105</v>
      </c>
      <c r="E125" s="173" t="s">
        <v>1282</v>
      </c>
      <c r="F125" s="174" t="s">
        <v>1283</v>
      </c>
      <c r="G125" s="175" t="s">
        <v>146</v>
      </c>
      <c r="H125" s="176">
        <v>10</v>
      </c>
      <c r="I125" s="177"/>
      <c r="J125" s="178">
        <f>ROUND(I125*H125,2)</f>
        <v>0</v>
      </c>
      <c r="K125" s="174" t="s">
        <v>1147</v>
      </c>
      <c r="L125" s="179"/>
      <c r="M125" s="180" t="s">
        <v>19</v>
      </c>
      <c r="N125" s="181" t="s">
        <v>42</v>
      </c>
      <c r="O125" s="80"/>
      <c r="P125" s="182">
        <f>O125*H125</f>
        <v>0</v>
      </c>
      <c r="Q125" s="182">
        <v>6.9999999999999994E-05</v>
      </c>
      <c r="R125" s="182">
        <f>Q125*H125</f>
        <v>0.00069999999999999988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110</v>
      </c>
      <c r="AT125" s="184" t="s">
        <v>105</v>
      </c>
      <c r="AU125" s="184" t="s">
        <v>71</v>
      </c>
      <c r="AY125" s="13" t="s">
        <v>111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3" t="s">
        <v>79</v>
      </c>
      <c r="BK125" s="185">
        <f>ROUND(I125*H125,2)</f>
        <v>0</v>
      </c>
      <c r="BL125" s="13" t="s">
        <v>112</v>
      </c>
      <c r="BM125" s="184" t="s">
        <v>1284</v>
      </c>
    </row>
    <row r="126" s="2" customFormat="1" ht="16.5" customHeight="1">
      <c r="A126" s="34"/>
      <c r="B126" s="35"/>
      <c r="C126" s="172" t="s">
        <v>290</v>
      </c>
      <c r="D126" s="172" t="s">
        <v>105</v>
      </c>
      <c r="E126" s="173" t="s">
        <v>1285</v>
      </c>
      <c r="F126" s="174" t="s">
        <v>1286</v>
      </c>
      <c r="G126" s="175" t="s">
        <v>146</v>
      </c>
      <c r="H126" s="176">
        <v>10</v>
      </c>
      <c r="I126" s="177"/>
      <c r="J126" s="178">
        <f>ROUND(I126*H126,2)</f>
        <v>0</v>
      </c>
      <c r="K126" s="174" t="s">
        <v>1147</v>
      </c>
      <c r="L126" s="179"/>
      <c r="M126" s="180" t="s">
        <v>19</v>
      </c>
      <c r="N126" s="181" t="s">
        <v>42</v>
      </c>
      <c r="O126" s="80"/>
      <c r="P126" s="182">
        <f>O126*H126</f>
        <v>0</v>
      </c>
      <c r="Q126" s="182">
        <v>6.9999999999999994E-05</v>
      </c>
      <c r="R126" s="182">
        <f>Q126*H126</f>
        <v>0.00069999999999999988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110</v>
      </c>
      <c r="AT126" s="184" t="s">
        <v>105</v>
      </c>
      <c r="AU126" s="184" t="s">
        <v>71</v>
      </c>
      <c r="AY126" s="13" t="s">
        <v>111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3" t="s">
        <v>79</v>
      </c>
      <c r="BK126" s="185">
        <f>ROUND(I126*H126,2)</f>
        <v>0</v>
      </c>
      <c r="BL126" s="13" t="s">
        <v>112</v>
      </c>
      <c r="BM126" s="184" t="s">
        <v>1287</v>
      </c>
    </row>
    <row r="127" s="2" customFormat="1" ht="16.5" customHeight="1">
      <c r="A127" s="34"/>
      <c r="B127" s="35"/>
      <c r="C127" s="172" t="s">
        <v>294</v>
      </c>
      <c r="D127" s="172" t="s">
        <v>105</v>
      </c>
      <c r="E127" s="173" t="s">
        <v>1288</v>
      </c>
      <c r="F127" s="174" t="s">
        <v>1289</v>
      </c>
      <c r="G127" s="175" t="s">
        <v>146</v>
      </c>
      <c r="H127" s="176">
        <v>10</v>
      </c>
      <c r="I127" s="177"/>
      <c r="J127" s="178">
        <f>ROUND(I127*H127,2)</f>
        <v>0</v>
      </c>
      <c r="K127" s="174" t="s">
        <v>1147</v>
      </c>
      <c r="L127" s="179"/>
      <c r="M127" s="180" t="s">
        <v>19</v>
      </c>
      <c r="N127" s="181" t="s">
        <v>42</v>
      </c>
      <c r="O127" s="80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110</v>
      </c>
      <c r="AT127" s="184" t="s">
        <v>105</v>
      </c>
      <c r="AU127" s="184" t="s">
        <v>71</v>
      </c>
      <c r="AY127" s="13" t="s">
        <v>111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3" t="s">
        <v>79</v>
      </c>
      <c r="BK127" s="185">
        <f>ROUND(I127*H127,2)</f>
        <v>0</v>
      </c>
      <c r="BL127" s="13" t="s">
        <v>112</v>
      </c>
      <c r="BM127" s="184" t="s">
        <v>1290</v>
      </c>
    </row>
    <row r="128" s="2" customFormat="1" ht="16.5" customHeight="1">
      <c r="A128" s="34"/>
      <c r="B128" s="35"/>
      <c r="C128" s="172" t="s">
        <v>298</v>
      </c>
      <c r="D128" s="172" t="s">
        <v>105</v>
      </c>
      <c r="E128" s="173" t="s">
        <v>1291</v>
      </c>
      <c r="F128" s="174" t="s">
        <v>1292</v>
      </c>
      <c r="G128" s="175" t="s">
        <v>146</v>
      </c>
      <c r="H128" s="176">
        <v>200</v>
      </c>
      <c r="I128" s="177"/>
      <c r="J128" s="178">
        <f>ROUND(I128*H128,2)</f>
        <v>0</v>
      </c>
      <c r="K128" s="174" t="s">
        <v>1147</v>
      </c>
      <c r="L128" s="179"/>
      <c r="M128" s="180" t="s">
        <v>19</v>
      </c>
      <c r="N128" s="181" t="s">
        <v>42</v>
      </c>
      <c r="O128" s="80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110</v>
      </c>
      <c r="AT128" s="184" t="s">
        <v>105</v>
      </c>
      <c r="AU128" s="184" t="s">
        <v>71</v>
      </c>
      <c r="AY128" s="13" t="s">
        <v>111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3" t="s">
        <v>79</v>
      </c>
      <c r="BK128" s="185">
        <f>ROUND(I128*H128,2)</f>
        <v>0</v>
      </c>
      <c r="BL128" s="13" t="s">
        <v>112</v>
      </c>
      <c r="BM128" s="184" t="s">
        <v>1293</v>
      </c>
    </row>
    <row r="129" s="2" customFormat="1" ht="16.5" customHeight="1">
      <c r="A129" s="34"/>
      <c r="B129" s="35"/>
      <c r="C129" s="172" t="s">
        <v>302</v>
      </c>
      <c r="D129" s="172" t="s">
        <v>105</v>
      </c>
      <c r="E129" s="173" t="s">
        <v>1294</v>
      </c>
      <c r="F129" s="174" t="s">
        <v>1295</v>
      </c>
      <c r="G129" s="175" t="s">
        <v>146</v>
      </c>
      <c r="H129" s="176">
        <v>10</v>
      </c>
      <c r="I129" s="177"/>
      <c r="J129" s="178">
        <f>ROUND(I129*H129,2)</f>
        <v>0</v>
      </c>
      <c r="K129" s="174" t="s">
        <v>1147</v>
      </c>
      <c r="L129" s="179"/>
      <c r="M129" s="180" t="s">
        <v>19</v>
      </c>
      <c r="N129" s="181" t="s">
        <v>42</v>
      </c>
      <c r="O129" s="80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110</v>
      </c>
      <c r="AT129" s="184" t="s">
        <v>105</v>
      </c>
      <c r="AU129" s="184" t="s">
        <v>71</v>
      </c>
      <c r="AY129" s="13" t="s">
        <v>111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3" t="s">
        <v>79</v>
      </c>
      <c r="BK129" s="185">
        <f>ROUND(I129*H129,2)</f>
        <v>0</v>
      </c>
      <c r="BL129" s="13" t="s">
        <v>112</v>
      </c>
      <c r="BM129" s="184" t="s">
        <v>1296</v>
      </c>
    </row>
    <row r="130" s="2" customFormat="1" ht="16.5" customHeight="1">
      <c r="A130" s="34"/>
      <c r="B130" s="35"/>
      <c r="C130" s="172" t="s">
        <v>306</v>
      </c>
      <c r="D130" s="172" t="s">
        <v>105</v>
      </c>
      <c r="E130" s="173" t="s">
        <v>1297</v>
      </c>
      <c r="F130" s="174" t="s">
        <v>1298</v>
      </c>
      <c r="G130" s="175" t="s">
        <v>146</v>
      </c>
      <c r="H130" s="176">
        <v>10</v>
      </c>
      <c r="I130" s="177"/>
      <c r="J130" s="178">
        <f>ROUND(I130*H130,2)</f>
        <v>0</v>
      </c>
      <c r="K130" s="174" t="s">
        <v>1147</v>
      </c>
      <c r="L130" s="179"/>
      <c r="M130" s="180" t="s">
        <v>19</v>
      </c>
      <c r="N130" s="181" t="s">
        <v>42</v>
      </c>
      <c r="O130" s="80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110</v>
      </c>
      <c r="AT130" s="184" t="s">
        <v>105</v>
      </c>
      <c r="AU130" s="184" t="s">
        <v>71</v>
      </c>
      <c r="AY130" s="13" t="s">
        <v>111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3" t="s">
        <v>79</v>
      </c>
      <c r="BK130" s="185">
        <f>ROUND(I130*H130,2)</f>
        <v>0</v>
      </c>
      <c r="BL130" s="13" t="s">
        <v>112</v>
      </c>
      <c r="BM130" s="184" t="s">
        <v>1299</v>
      </c>
    </row>
    <row r="131" s="2" customFormat="1" ht="16.5" customHeight="1">
      <c r="A131" s="34"/>
      <c r="B131" s="35"/>
      <c r="C131" s="172" t="s">
        <v>310</v>
      </c>
      <c r="D131" s="172" t="s">
        <v>105</v>
      </c>
      <c r="E131" s="173" t="s">
        <v>1300</v>
      </c>
      <c r="F131" s="174" t="s">
        <v>1301</v>
      </c>
      <c r="G131" s="175" t="s">
        <v>146</v>
      </c>
      <c r="H131" s="176">
        <v>20</v>
      </c>
      <c r="I131" s="177"/>
      <c r="J131" s="178">
        <f>ROUND(I131*H131,2)</f>
        <v>0</v>
      </c>
      <c r="K131" s="174" t="s">
        <v>1147</v>
      </c>
      <c r="L131" s="179"/>
      <c r="M131" s="180" t="s">
        <v>19</v>
      </c>
      <c r="N131" s="181" t="s">
        <v>42</v>
      </c>
      <c r="O131" s="80"/>
      <c r="P131" s="182">
        <f>O131*H131</f>
        <v>0</v>
      </c>
      <c r="Q131" s="182">
        <v>1.0000000000000001E-05</v>
      </c>
      <c r="R131" s="182">
        <f>Q131*H131</f>
        <v>0.00020000000000000001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110</v>
      </c>
      <c r="AT131" s="184" t="s">
        <v>105</v>
      </c>
      <c r="AU131" s="184" t="s">
        <v>71</v>
      </c>
      <c r="AY131" s="13" t="s">
        <v>111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3" t="s">
        <v>79</v>
      </c>
      <c r="BK131" s="185">
        <f>ROUND(I131*H131,2)</f>
        <v>0</v>
      </c>
      <c r="BL131" s="13" t="s">
        <v>112</v>
      </c>
      <c r="BM131" s="184" t="s">
        <v>1302</v>
      </c>
    </row>
    <row r="132" s="2" customFormat="1" ht="16.5" customHeight="1">
      <c r="A132" s="34"/>
      <c r="B132" s="35"/>
      <c r="C132" s="172" t="s">
        <v>314</v>
      </c>
      <c r="D132" s="172" t="s">
        <v>105</v>
      </c>
      <c r="E132" s="173" t="s">
        <v>1303</v>
      </c>
      <c r="F132" s="174" t="s">
        <v>1304</v>
      </c>
      <c r="G132" s="175" t="s">
        <v>146</v>
      </c>
      <c r="H132" s="176">
        <v>20</v>
      </c>
      <c r="I132" s="177"/>
      <c r="J132" s="178">
        <f>ROUND(I132*H132,2)</f>
        <v>0</v>
      </c>
      <c r="K132" s="174" t="s">
        <v>1147</v>
      </c>
      <c r="L132" s="179"/>
      <c r="M132" s="180" t="s">
        <v>19</v>
      </c>
      <c r="N132" s="181" t="s">
        <v>42</v>
      </c>
      <c r="O132" s="80"/>
      <c r="P132" s="182">
        <f>O132*H132</f>
        <v>0</v>
      </c>
      <c r="Q132" s="182">
        <v>1.0000000000000001E-05</v>
      </c>
      <c r="R132" s="182">
        <f>Q132*H132</f>
        <v>0.00020000000000000001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110</v>
      </c>
      <c r="AT132" s="184" t="s">
        <v>105</v>
      </c>
      <c r="AU132" s="184" t="s">
        <v>71</v>
      </c>
      <c r="AY132" s="13" t="s">
        <v>111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3" t="s">
        <v>79</v>
      </c>
      <c r="BK132" s="185">
        <f>ROUND(I132*H132,2)</f>
        <v>0</v>
      </c>
      <c r="BL132" s="13" t="s">
        <v>112</v>
      </c>
      <c r="BM132" s="184" t="s">
        <v>1305</v>
      </c>
    </row>
    <row r="133" s="2" customFormat="1" ht="16.5" customHeight="1">
      <c r="A133" s="34"/>
      <c r="B133" s="35"/>
      <c r="C133" s="172" t="s">
        <v>318</v>
      </c>
      <c r="D133" s="172" t="s">
        <v>105</v>
      </c>
      <c r="E133" s="173" t="s">
        <v>1306</v>
      </c>
      <c r="F133" s="174" t="s">
        <v>1307</v>
      </c>
      <c r="G133" s="175" t="s">
        <v>146</v>
      </c>
      <c r="H133" s="176">
        <v>10</v>
      </c>
      <c r="I133" s="177"/>
      <c r="J133" s="178">
        <f>ROUND(I133*H133,2)</f>
        <v>0</v>
      </c>
      <c r="K133" s="174" t="s">
        <v>1147</v>
      </c>
      <c r="L133" s="179"/>
      <c r="M133" s="180" t="s">
        <v>19</v>
      </c>
      <c r="N133" s="181" t="s">
        <v>42</v>
      </c>
      <c r="O133" s="80"/>
      <c r="P133" s="182">
        <f>O133*H133</f>
        <v>0</v>
      </c>
      <c r="Q133" s="182">
        <v>1.0000000000000001E-05</v>
      </c>
      <c r="R133" s="182">
        <f>Q133*H133</f>
        <v>0.00010000000000000001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110</v>
      </c>
      <c r="AT133" s="184" t="s">
        <v>105</v>
      </c>
      <c r="AU133" s="184" t="s">
        <v>71</v>
      </c>
      <c r="AY133" s="13" t="s">
        <v>111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3" t="s">
        <v>79</v>
      </c>
      <c r="BK133" s="185">
        <f>ROUND(I133*H133,2)</f>
        <v>0</v>
      </c>
      <c r="BL133" s="13" t="s">
        <v>112</v>
      </c>
      <c r="BM133" s="184" t="s">
        <v>1308</v>
      </c>
    </row>
    <row r="134" s="2" customFormat="1" ht="24.15" customHeight="1">
      <c r="A134" s="34"/>
      <c r="B134" s="35"/>
      <c r="C134" s="172" t="s">
        <v>322</v>
      </c>
      <c r="D134" s="172" t="s">
        <v>105</v>
      </c>
      <c r="E134" s="173" t="s">
        <v>1309</v>
      </c>
      <c r="F134" s="174" t="s">
        <v>1310</v>
      </c>
      <c r="G134" s="175" t="s">
        <v>108</v>
      </c>
      <c r="H134" s="176">
        <v>10</v>
      </c>
      <c r="I134" s="177"/>
      <c r="J134" s="178">
        <f>ROUND(I134*H134,2)</f>
        <v>0</v>
      </c>
      <c r="K134" s="174" t="s">
        <v>1147</v>
      </c>
      <c r="L134" s="179"/>
      <c r="M134" s="180" t="s">
        <v>19</v>
      </c>
      <c r="N134" s="181" t="s">
        <v>42</v>
      </c>
      <c r="O134" s="80"/>
      <c r="P134" s="182">
        <f>O134*H134</f>
        <v>0</v>
      </c>
      <c r="Q134" s="182">
        <v>5.0000000000000002E-05</v>
      </c>
      <c r="R134" s="182">
        <f>Q134*H134</f>
        <v>0.00050000000000000001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110</v>
      </c>
      <c r="AT134" s="184" t="s">
        <v>105</v>
      </c>
      <c r="AU134" s="184" t="s">
        <v>71</v>
      </c>
      <c r="AY134" s="13" t="s">
        <v>111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3" t="s">
        <v>79</v>
      </c>
      <c r="BK134" s="185">
        <f>ROUND(I134*H134,2)</f>
        <v>0</v>
      </c>
      <c r="BL134" s="13" t="s">
        <v>112</v>
      </c>
      <c r="BM134" s="184" t="s">
        <v>1311</v>
      </c>
    </row>
    <row r="135" s="2" customFormat="1" ht="24.15" customHeight="1">
      <c r="A135" s="34"/>
      <c r="B135" s="35"/>
      <c r="C135" s="172" t="s">
        <v>326</v>
      </c>
      <c r="D135" s="172" t="s">
        <v>105</v>
      </c>
      <c r="E135" s="173" t="s">
        <v>1312</v>
      </c>
      <c r="F135" s="174" t="s">
        <v>1313</v>
      </c>
      <c r="G135" s="175" t="s">
        <v>108</v>
      </c>
      <c r="H135" s="176">
        <v>10</v>
      </c>
      <c r="I135" s="177"/>
      <c r="J135" s="178">
        <f>ROUND(I135*H135,2)</f>
        <v>0</v>
      </c>
      <c r="K135" s="174" t="s">
        <v>1147</v>
      </c>
      <c r="L135" s="179"/>
      <c r="M135" s="180" t="s">
        <v>19</v>
      </c>
      <c r="N135" s="181" t="s">
        <v>42</v>
      </c>
      <c r="O135" s="80"/>
      <c r="P135" s="182">
        <f>O135*H135</f>
        <v>0</v>
      </c>
      <c r="Q135" s="182">
        <v>6.9999999999999994E-05</v>
      </c>
      <c r="R135" s="182">
        <f>Q135*H135</f>
        <v>0.00069999999999999988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110</v>
      </c>
      <c r="AT135" s="184" t="s">
        <v>105</v>
      </c>
      <c r="AU135" s="184" t="s">
        <v>71</v>
      </c>
      <c r="AY135" s="13" t="s">
        <v>111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3" t="s">
        <v>79</v>
      </c>
      <c r="BK135" s="185">
        <f>ROUND(I135*H135,2)</f>
        <v>0</v>
      </c>
      <c r="BL135" s="13" t="s">
        <v>112</v>
      </c>
      <c r="BM135" s="184" t="s">
        <v>1314</v>
      </c>
    </row>
    <row r="136" s="2" customFormat="1" ht="24.15" customHeight="1">
      <c r="A136" s="34"/>
      <c r="B136" s="35"/>
      <c r="C136" s="172" t="s">
        <v>330</v>
      </c>
      <c r="D136" s="172" t="s">
        <v>105</v>
      </c>
      <c r="E136" s="173" t="s">
        <v>1315</v>
      </c>
      <c r="F136" s="174" t="s">
        <v>1316</v>
      </c>
      <c r="G136" s="175" t="s">
        <v>108</v>
      </c>
      <c r="H136" s="176">
        <v>10</v>
      </c>
      <c r="I136" s="177"/>
      <c r="J136" s="178">
        <f>ROUND(I136*H136,2)</f>
        <v>0</v>
      </c>
      <c r="K136" s="174" t="s">
        <v>1147</v>
      </c>
      <c r="L136" s="179"/>
      <c r="M136" s="180" t="s">
        <v>19</v>
      </c>
      <c r="N136" s="181" t="s">
        <v>42</v>
      </c>
      <c r="O136" s="80"/>
      <c r="P136" s="182">
        <f>O136*H136</f>
        <v>0</v>
      </c>
      <c r="Q136" s="182">
        <v>0.00010000000000000001</v>
      </c>
      <c r="R136" s="182">
        <f>Q136*H136</f>
        <v>0.001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110</v>
      </c>
      <c r="AT136" s="184" t="s">
        <v>105</v>
      </c>
      <c r="AU136" s="184" t="s">
        <v>71</v>
      </c>
      <c r="AY136" s="13" t="s">
        <v>111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3" t="s">
        <v>79</v>
      </c>
      <c r="BK136" s="185">
        <f>ROUND(I136*H136,2)</f>
        <v>0</v>
      </c>
      <c r="BL136" s="13" t="s">
        <v>112</v>
      </c>
      <c r="BM136" s="184" t="s">
        <v>1317</v>
      </c>
    </row>
    <row r="137" s="2" customFormat="1" ht="16.5" customHeight="1">
      <c r="A137" s="34"/>
      <c r="B137" s="35"/>
      <c r="C137" s="172" t="s">
        <v>334</v>
      </c>
      <c r="D137" s="172" t="s">
        <v>105</v>
      </c>
      <c r="E137" s="173" t="s">
        <v>1318</v>
      </c>
      <c r="F137" s="174" t="s">
        <v>1319</v>
      </c>
      <c r="G137" s="175" t="s">
        <v>146</v>
      </c>
      <c r="H137" s="176">
        <v>30</v>
      </c>
      <c r="I137" s="177"/>
      <c r="J137" s="178">
        <f>ROUND(I137*H137,2)</f>
        <v>0</v>
      </c>
      <c r="K137" s="174" t="s">
        <v>1147</v>
      </c>
      <c r="L137" s="179"/>
      <c r="M137" s="180" t="s">
        <v>19</v>
      </c>
      <c r="N137" s="181" t="s">
        <v>42</v>
      </c>
      <c r="O137" s="80"/>
      <c r="P137" s="182">
        <f>O137*H137</f>
        <v>0</v>
      </c>
      <c r="Q137" s="182">
        <v>9.0000000000000006E-05</v>
      </c>
      <c r="R137" s="182">
        <f>Q137*H137</f>
        <v>0.0027000000000000001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110</v>
      </c>
      <c r="AT137" s="184" t="s">
        <v>105</v>
      </c>
      <c r="AU137" s="184" t="s">
        <v>71</v>
      </c>
      <c r="AY137" s="13" t="s">
        <v>111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3" t="s">
        <v>79</v>
      </c>
      <c r="BK137" s="185">
        <f>ROUND(I137*H137,2)</f>
        <v>0</v>
      </c>
      <c r="BL137" s="13" t="s">
        <v>112</v>
      </c>
      <c r="BM137" s="184" t="s">
        <v>1320</v>
      </c>
    </row>
    <row r="138" s="2" customFormat="1" ht="16.5" customHeight="1">
      <c r="A138" s="34"/>
      <c r="B138" s="35"/>
      <c r="C138" s="172" t="s">
        <v>338</v>
      </c>
      <c r="D138" s="172" t="s">
        <v>105</v>
      </c>
      <c r="E138" s="173" t="s">
        <v>1321</v>
      </c>
      <c r="F138" s="174" t="s">
        <v>1322</v>
      </c>
      <c r="G138" s="175" t="s">
        <v>146</v>
      </c>
      <c r="H138" s="176">
        <v>25</v>
      </c>
      <c r="I138" s="177"/>
      <c r="J138" s="178">
        <f>ROUND(I138*H138,2)</f>
        <v>0</v>
      </c>
      <c r="K138" s="174" t="s">
        <v>1147</v>
      </c>
      <c r="L138" s="179"/>
      <c r="M138" s="180" t="s">
        <v>19</v>
      </c>
      <c r="N138" s="181" t="s">
        <v>42</v>
      </c>
      <c r="O138" s="80"/>
      <c r="P138" s="182">
        <f>O138*H138</f>
        <v>0</v>
      </c>
      <c r="Q138" s="182">
        <v>9.0000000000000006E-05</v>
      </c>
      <c r="R138" s="182">
        <f>Q138*H138</f>
        <v>0.0022500000000000003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110</v>
      </c>
      <c r="AT138" s="184" t="s">
        <v>105</v>
      </c>
      <c r="AU138" s="184" t="s">
        <v>71</v>
      </c>
      <c r="AY138" s="13" t="s">
        <v>111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3" t="s">
        <v>79</v>
      </c>
      <c r="BK138" s="185">
        <f>ROUND(I138*H138,2)</f>
        <v>0</v>
      </c>
      <c r="BL138" s="13" t="s">
        <v>112</v>
      </c>
      <c r="BM138" s="184" t="s">
        <v>1323</v>
      </c>
    </row>
    <row r="139" s="2" customFormat="1" ht="16.5" customHeight="1">
      <c r="A139" s="34"/>
      <c r="B139" s="35"/>
      <c r="C139" s="172" t="s">
        <v>342</v>
      </c>
      <c r="D139" s="172" t="s">
        <v>105</v>
      </c>
      <c r="E139" s="173" t="s">
        <v>1324</v>
      </c>
      <c r="F139" s="174" t="s">
        <v>1325</v>
      </c>
      <c r="G139" s="175" t="s">
        <v>146</v>
      </c>
      <c r="H139" s="176">
        <v>1</v>
      </c>
      <c r="I139" s="177"/>
      <c r="J139" s="178">
        <f>ROUND(I139*H139,2)</f>
        <v>0</v>
      </c>
      <c r="K139" s="174" t="s">
        <v>1147</v>
      </c>
      <c r="L139" s="179"/>
      <c r="M139" s="180" t="s">
        <v>19</v>
      </c>
      <c r="N139" s="181" t="s">
        <v>42</v>
      </c>
      <c r="O139" s="80"/>
      <c r="P139" s="182">
        <f>O139*H139</f>
        <v>0</v>
      </c>
      <c r="Q139" s="182">
        <v>0.00019000000000000001</v>
      </c>
      <c r="R139" s="182">
        <f>Q139*H139</f>
        <v>0.00019000000000000001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110</v>
      </c>
      <c r="AT139" s="184" t="s">
        <v>105</v>
      </c>
      <c r="AU139" s="184" t="s">
        <v>71</v>
      </c>
      <c r="AY139" s="13" t="s">
        <v>111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3" t="s">
        <v>79</v>
      </c>
      <c r="BK139" s="185">
        <f>ROUND(I139*H139,2)</f>
        <v>0</v>
      </c>
      <c r="BL139" s="13" t="s">
        <v>112</v>
      </c>
      <c r="BM139" s="184" t="s">
        <v>1326</v>
      </c>
    </row>
    <row r="140" s="2" customFormat="1" ht="24.15" customHeight="1">
      <c r="A140" s="34"/>
      <c r="B140" s="35"/>
      <c r="C140" s="172" t="s">
        <v>346</v>
      </c>
      <c r="D140" s="172" t="s">
        <v>105</v>
      </c>
      <c r="E140" s="173" t="s">
        <v>1327</v>
      </c>
      <c r="F140" s="174" t="s">
        <v>1328</v>
      </c>
      <c r="G140" s="175" t="s">
        <v>1329</v>
      </c>
      <c r="H140" s="176">
        <v>7</v>
      </c>
      <c r="I140" s="177"/>
      <c r="J140" s="178">
        <f>ROUND(I140*H140,2)</f>
        <v>0</v>
      </c>
      <c r="K140" s="174" t="s">
        <v>1147</v>
      </c>
      <c r="L140" s="179"/>
      <c r="M140" s="180" t="s">
        <v>19</v>
      </c>
      <c r="N140" s="181" t="s">
        <v>42</v>
      </c>
      <c r="O140" s="80"/>
      <c r="P140" s="182">
        <f>O140*H140</f>
        <v>0</v>
      </c>
      <c r="Q140" s="182">
        <v>0.00089999999999999998</v>
      </c>
      <c r="R140" s="182">
        <f>Q140*H140</f>
        <v>0.0063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110</v>
      </c>
      <c r="AT140" s="184" t="s">
        <v>105</v>
      </c>
      <c r="AU140" s="184" t="s">
        <v>71</v>
      </c>
      <c r="AY140" s="13" t="s">
        <v>111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3" t="s">
        <v>79</v>
      </c>
      <c r="BK140" s="185">
        <f>ROUND(I140*H140,2)</f>
        <v>0</v>
      </c>
      <c r="BL140" s="13" t="s">
        <v>112</v>
      </c>
      <c r="BM140" s="184" t="s">
        <v>1330</v>
      </c>
    </row>
    <row r="141" s="2" customFormat="1" ht="24.15" customHeight="1">
      <c r="A141" s="34"/>
      <c r="B141" s="35"/>
      <c r="C141" s="172" t="s">
        <v>350</v>
      </c>
      <c r="D141" s="172" t="s">
        <v>105</v>
      </c>
      <c r="E141" s="173" t="s">
        <v>1331</v>
      </c>
      <c r="F141" s="174" t="s">
        <v>1332</v>
      </c>
      <c r="G141" s="175" t="s">
        <v>1329</v>
      </c>
      <c r="H141" s="176">
        <v>36</v>
      </c>
      <c r="I141" s="177"/>
      <c r="J141" s="178">
        <f>ROUND(I141*H141,2)</f>
        <v>0</v>
      </c>
      <c r="K141" s="174" t="s">
        <v>1147</v>
      </c>
      <c r="L141" s="179"/>
      <c r="M141" s="180" t="s">
        <v>19</v>
      </c>
      <c r="N141" s="181" t="s">
        <v>42</v>
      </c>
      <c r="O141" s="80"/>
      <c r="P141" s="182">
        <f>O141*H141</f>
        <v>0</v>
      </c>
      <c r="Q141" s="182">
        <v>0.001</v>
      </c>
      <c r="R141" s="182">
        <f>Q141*H141</f>
        <v>0.036000000000000004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110</v>
      </c>
      <c r="AT141" s="184" t="s">
        <v>105</v>
      </c>
      <c r="AU141" s="184" t="s">
        <v>71</v>
      </c>
      <c r="AY141" s="13" t="s">
        <v>111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3" t="s">
        <v>79</v>
      </c>
      <c r="BK141" s="185">
        <f>ROUND(I141*H141,2)</f>
        <v>0</v>
      </c>
      <c r="BL141" s="13" t="s">
        <v>112</v>
      </c>
      <c r="BM141" s="184" t="s">
        <v>1333</v>
      </c>
    </row>
    <row r="142" s="2" customFormat="1" ht="24.15" customHeight="1">
      <c r="A142" s="34"/>
      <c r="B142" s="35"/>
      <c r="C142" s="172" t="s">
        <v>354</v>
      </c>
      <c r="D142" s="172" t="s">
        <v>105</v>
      </c>
      <c r="E142" s="173" t="s">
        <v>1334</v>
      </c>
      <c r="F142" s="174" t="s">
        <v>1335</v>
      </c>
      <c r="G142" s="175" t="s">
        <v>1329</v>
      </c>
      <c r="H142" s="176">
        <v>34</v>
      </c>
      <c r="I142" s="177"/>
      <c r="J142" s="178">
        <f>ROUND(I142*H142,2)</f>
        <v>0</v>
      </c>
      <c r="K142" s="174" t="s">
        <v>1147</v>
      </c>
      <c r="L142" s="179"/>
      <c r="M142" s="180" t="s">
        <v>19</v>
      </c>
      <c r="N142" s="181" t="s">
        <v>42</v>
      </c>
      <c r="O142" s="80"/>
      <c r="P142" s="182">
        <f>O142*H142</f>
        <v>0</v>
      </c>
      <c r="Q142" s="182">
        <v>0.00155</v>
      </c>
      <c r="R142" s="182">
        <f>Q142*H142</f>
        <v>0.052699999999999997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110</v>
      </c>
      <c r="AT142" s="184" t="s">
        <v>105</v>
      </c>
      <c r="AU142" s="184" t="s">
        <v>71</v>
      </c>
      <c r="AY142" s="13" t="s">
        <v>111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3" t="s">
        <v>79</v>
      </c>
      <c r="BK142" s="185">
        <f>ROUND(I142*H142,2)</f>
        <v>0</v>
      </c>
      <c r="BL142" s="13" t="s">
        <v>112</v>
      </c>
      <c r="BM142" s="184" t="s">
        <v>1336</v>
      </c>
    </row>
    <row r="143" s="2" customFormat="1" ht="24.15" customHeight="1">
      <c r="A143" s="34"/>
      <c r="B143" s="35"/>
      <c r="C143" s="172" t="s">
        <v>358</v>
      </c>
      <c r="D143" s="172" t="s">
        <v>105</v>
      </c>
      <c r="E143" s="173" t="s">
        <v>1337</v>
      </c>
      <c r="F143" s="174" t="s">
        <v>1338</v>
      </c>
      <c r="G143" s="175" t="s">
        <v>1329</v>
      </c>
      <c r="H143" s="176">
        <v>8</v>
      </c>
      <c r="I143" s="177"/>
      <c r="J143" s="178">
        <f>ROUND(I143*H143,2)</f>
        <v>0</v>
      </c>
      <c r="K143" s="174" t="s">
        <v>1147</v>
      </c>
      <c r="L143" s="179"/>
      <c r="M143" s="180" t="s">
        <v>19</v>
      </c>
      <c r="N143" s="181" t="s">
        <v>42</v>
      </c>
      <c r="O143" s="80"/>
      <c r="P143" s="182">
        <f>O143*H143</f>
        <v>0</v>
      </c>
      <c r="Q143" s="182">
        <v>0.00316</v>
      </c>
      <c r="R143" s="182">
        <f>Q143*H143</f>
        <v>0.02528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110</v>
      </c>
      <c r="AT143" s="184" t="s">
        <v>105</v>
      </c>
      <c r="AU143" s="184" t="s">
        <v>71</v>
      </c>
      <c r="AY143" s="13" t="s">
        <v>111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3" t="s">
        <v>79</v>
      </c>
      <c r="BK143" s="185">
        <f>ROUND(I143*H143,2)</f>
        <v>0</v>
      </c>
      <c r="BL143" s="13" t="s">
        <v>112</v>
      </c>
      <c r="BM143" s="184" t="s">
        <v>1339</v>
      </c>
    </row>
    <row r="144" s="2" customFormat="1" ht="24.15" customHeight="1">
      <c r="A144" s="34"/>
      <c r="B144" s="35"/>
      <c r="C144" s="172" t="s">
        <v>362</v>
      </c>
      <c r="D144" s="172" t="s">
        <v>105</v>
      </c>
      <c r="E144" s="173" t="s">
        <v>1340</v>
      </c>
      <c r="F144" s="174" t="s">
        <v>1341</v>
      </c>
      <c r="G144" s="175" t="s">
        <v>1329</v>
      </c>
      <c r="H144" s="176">
        <v>12</v>
      </c>
      <c r="I144" s="177"/>
      <c r="J144" s="178">
        <f>ROUND(I144*H144,2)</f>
        <v>0</v>
      </c>
      <c r="K144" s="174" t="s">
        <v>1147</v>
      </c>
      <c r="L144" s="179"/>
      <c r="M144" s="180" t="s">
        <v>19</v>
      </c>
      <c r="N144" s="181" t="s">
        <v>42</v>
      </c>
      <c r="O144" s="80"/>
      <c r="P144" s="182">
        <f>O144*H144</f>
        <v>0</v>
      </c>
      <c r="Q144" s="182">
        <v>0.0035200000000000001</v>
      </c>
      <c r="R144" s="182">
        <f>Q144*H144</f>
        <v>0.04224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110</v>
      </c>
      <c r="AT144" s="184" t="s">
        <v>105</v>
      </c>
      <c r="AU144" s="184" t="s">
        <v>71</v>
      </c>
      <c r="AY144" s="13" t="s">
        <v>111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3" t="s">
        <v>79</v>
      </c>
      <c r="BK144" s="185">
        <f>ROUND(I144*H144,2)</f>
        <v>0</v>
      </c>
      <c r="BL144" s="13" t="s">
        <v>112</v>
      </c>
      <c r="BM144" s="184" t="s">
        <v>1342</v>
      </c>
    </row>
    <row r="145" s="2" customFormat="1" ht="16.5" customHeight="1">
      <c r="A145" s="34"/>
      <c r="B145" s="35"/>
      <c r="C145" s="172" t="s">
        <v>366</v>
      </c>
      <c r="D145" s="172" t="s">
        <v>105</v>
      </c>
      <c r="E145" s="173" t="s">
        <v>1343</v>
      </c>
      <c r="F145" s="174" t="s">
        <v>1344</v>
      </c>
      <c r="G145" s="175" t="s">
        <v>146</v>
      </c>
      <c r="H145" s="176">
        <v>50</v>
      </c>
      <c r="I145" s="177"/>
      <c r="J145" s="178">
        <f>ROUND(I145*H145,2)</f>
        <v>0</v>
      </c>
      <c r="K145" s="174" t="s">
        <v>1147</v>
      </c>
      <c r="L145" s="179"/>
      <c r="M145" s="180" t="s">
        <v>19</v>
      </c>
      <c r="N145" s="181" t="s">
        <v>42</v>
      </c>
      <c r="O145" s="80"/>
      <c r="P145" s="182">
        <f>O145*H145</f>
        <v>0</v>
      </c>
      <c r="Q145" s="182">
        <v>1.0000000000000001E-05</v>
      </c>
      <c r="R145" s="182">
        <f>Q145*H145</f>
        <v>0.00050000000000000001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110</v>
      </c>
      <c r="AT145" s="184" t="s">
        <v>105</v>
      </c>
      <c r="AU145" s="184" t="s">
        <v>71</v>
      </c>
      <c r="AY145" s="13" t="s">
        <v>111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3" t="s">
        <v>79</v>
      </c>
      <c r="BK145" s="185">
        <f>ROUND(I145*H145,2)</f>
        <v>0</v>
      </c>
      <c r="BL145" s="13" t="s">
        <v>112</v>
      </c>
      <c r="BM145" s="184" t="s">
        <v>1345</v>
      </c>
    </row>
    <row r="146" s="2" customFormat="1" ht="16.5" customHeight="1">
      <c r="A146" s="34"/>
      <c r="B146" s="35"/>
      <c r="C146" s="172" t="s">
        <v>370</v>
      </c>
      <c r="D146" s="172" t="s">
        <v>105</v>
      </c>
      <c r="E146" s="173" t="s">
        <v>1346</v>
      </c>
      <c r="F146" s="174" t="s">
        <v>1347</v>
      </c>
      <c r="G146" s="175" t="s">
        <v>146</v>
      </c>
      <c r="H146" s="176">
        <v>40</v>
      </c>
      <c r="I146" s="177"/>
      <c r="J146" s="178">
        <f>ROUND(I146*H146,2)</f>
        <v>0</v>
      </c>
      <c r="K146" s="174" t="s">
        <v>1147</v>
      </c>
      <c r="L146" s="179"/>
      <c r="M146" s="180" t="s">
        <v>19</v>
      </c>
      <c r="N146" s="181" t="s">
        <v>42</v>
      </c>
      <c r="O146" s="80"/>
      <c r="P146" s="182">
        <f>O146*H146</f>
        <v>0</v>
      </c>
      <c r="Q146" s="182">
        <v>0.00020000000000000001</v>
      </c>
      <c r="R146" s="182">
        <f>Q146*H146</f>
        <v>0.0080000000000000002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110</v>
      </c>
      <c r="AT146" s="184" t="s">
        <v>105</v>
      </c>
      <c r="AU146" s="184" t="s">
        <v>71</v>
      </c>
      <c r="AY146" s="13" t="s">
        <v>111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3" t="s">
        <v>79</v>
      </c>
      <c r="BK146" s="185">
        <f>ROUND(I146*H146,2)</f>
        <v>0</v>
      </c>
      <c r="BL146" s="13" t="s">
        <v>112</v>
      </c>
      <c r="BM146" s="184" t="s">
        <v>1348</v>
      </c>
    </row>
    <row r="147" s="2" customFormat="1" ht="16.5" customHeight="1">
      <c r="A147" s="34"/>
      <c r="B147" s="35"/>
      <c r="C147" s="172" t="s">
        <v>374</v>
      </c>
      <c r="D147" s="172" t="s">
        <v>105</v>
      </c>
      <c r="E147" s="173" t="s">
        <v>1349</v>
      </c>
      <c r="F147" s="174" t="s">
        <v>1350</v>
      </c>
      <c r="G147" s="175" t="s">
        <v>146</v>
      </c>
      <c r="H147" s="176">
        <v>100</v>
      </c>
      <c r="I147" s="177"/>
      <c r="J147" s="178">
        <f>ROUND(I147*H147,2)</f>
        <v>0</v>
      </c>
      <c r="K147" s="174" t="s">
        <v>1147</v>
      </c>
      <c r="L147" s="179"/>
      <c r="M147" s="180" t="s">
        <v>19</v>
      </c>
      <c r="N147" s="181" t="s">
        <v>42</v>
      </c>
      <c r="O147" s="80"/>
      <c r="P147" s="182">
        <f>O147*H147</f>
        <v>0</v>
      </c>
      <c r="Q147" s="182">
        <v>0.00020000000000000001</v>
      </c>
      <c r="R147" s="182">
        <f>Q147*H147</f>
        <v>0.02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110</v>
      </c>
      <c r="AT147" s="184" t="s">
        <v>105</v>
      </c>
      <c r="AU147" s="184" t="s">
        <v>71</v>
      </c>
      <c r="AY147" s="13" t="s">
        <v>111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3" t="s">
        <v>79</v>
      </c>
      <c r="BK147" s="185">
        <f>ROUND(I147*H147,2)</f>
        <v>0</v>
      </c>
      <c r="BL147" s="13" t="s">
        <v>112</v>
      </c>
      <c r="BM147" s="184" t="s">
        <v>1351</v>
      </c>
    </row>
    <row r="148" s="2" customFormat="1" ht="16.5" customHeight="1">
      <c r="A148" s="34"/>
      <c r="B148" s="35"/>
      <c r="C148" s="172" t="s">
        <v>378</v>
      </c>
      <c r="D148" s="172" t="s">
        <v>105</v>
      </c>
      <c r="E148" s="173" t="s">
        <v>1352</v>
      </c>
      <c r="F148" s="174" t="s">
        <v>1353</v>
      </c>
      <c r="G148" s="175" t="s">
        <v>146</v>
      </c>
      <c r="H148" s="176">
        <v>30</v>
      </c>
      <c r="I148" s="177"/>
      <c r="J148" s="178">
        <f>ROUND(I148*H148,2)</f>
        <v>0</v>
      </c>
      <c r="K148" s="174" t="s">
        <v>1147</v>
      </c>
      <c r="L148" s="179"/>
      <c r="M148" s="180" t="s">
        <v>19</v>
      </c>
      <c r="N148" s="181" t="s">
        <v>42</v>
      </c>
      <c r="O148" s="80"/>
      <c r="P148" s="182">
        <f>O148*H148</f>
        <v>0</v>
      </c>
      <c r="Q148" s="182">
        <v>0.00050000000000000001</v>
      </c>
      <c r="R148" s="182">
        <f>Q148*H148</f>
        <v>0.014999999999999999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110</v>
      </c>
      <c r="AT148" s="184" t="s">
        <v>105</v>
      </c>
      <c r="AU148" s="184" t="s">
        <v>71</v>
      </c>
      <c r="AY148" s="13" t="s">
        <v>111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3" t="s">
        <v>79</v>
      </c>
      <c r="BK148" s="185">
        <f>ROUND(I148*H148,2)</f>
        <v>0</v>
      </c>
      <c r="BL148" s="13" t="s">
        <v>112</v>
      </c>
      <c r="BM148" s="184" t="s">
        <v>1354</v>
      </c>
    </row>
    <row r="149" s="2" customFormat="1" ht="16.5" customHeight="1">
      <c r="A149" s="34"/>
      <c r="B149" s="35"/>
      <c r="C149" s="172" t="s">
        <v>382</v>
      </c>
      <c r="D149" s="172" t="s">
        <v>105</v>
      </c>
      <c r="E149" s="173" t="s">
        <v>1355</v>
      </c>
      <c r="F149" s="174" t="s">
        <v>1356</v>
      </c>
      <c r="G149" s="175" t="s">
        <v>146</v>
      </c>
      <c r="H149" s="176">
        <v>1</v>
      </c>
      <c r="I149" s="177"/>
      <c r="J149" s="178">
        <f>ROUND(I149*H149,2)</f>
        <v>0</v>
      </c>
      <c r="K149" s="174" t="s">
        <v>1147</v>
      </c>
      <c r="L149" s="179"/>
      <c r="M149" s="180" t="s">
        <v>19</v>
      </c>
      <c r="N149" s="181" t="s">
        <v>42</v>
      </c>
      <c r="O149" s="80"/>
      <c r="P149" s="182">
        <f>O149*H149</f>
        <v>0</v>
      </c>
      <c r="Q149" s="182">
        <v>0.0011000000000000001</v>
      </c>
      <c r="R149" s="182">
        <f>Q149*H149</f>
        <v>0.0011000000000000001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110</v>
      </c>
      <c r="AT149" s="184" t="s">
        <v>105</v>
      </c>
      <c r="AU149" s="184" t="s">
        <v>71</v>
      </c>
      <c r="AY149" s="13" t="s">
        <v>111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3" t="s">
        <v>79</v>
      </c>
      <c r="BK149" s="185">
        <f>ROUND(I149*H149,2)</f>
        <v>0</v>
      </c>
      <c r="BL149" s="13" t="s">
        <v>112</v>
      </c>
      <c r="BM149" s="184" t="s">
        <v>1357</v>
      </c>
    </row>
    <row r="150" s="2" customFormat="1" ht="16.5" customHeight="1">
      <c r="A150" s="34"/>
      <c r="B150" s="35"/>
      <c r="C150" s="172" t="s">
        <v>386</v>
      </c>
      <c r="D150" s="172" t="s">
        <v>105</v>
      </c>
      <c r="E150" s="173" t="s">
        <v>1358</v>
      </c>
      <c r="F150" s="174" t="s">
        <v>1359</v>
      </c>
      <c r="G150" s="175" t="s">
        <v>146</v>
      </c>
      <c r="H150" s="176">
        <v>1</v>
      </c>
      <c r="I150" s="177"/>
      <c r="J150" s="178">
        <f>ROUND(I150*H150,2)</f>
        <v>0</v>
      </c>
      <c r="K150" s="174" t="s">
        <v>1147</v>
      </c>
      <c r="L150" s="179"/>
      <c r="M150" s="180" t="s">
        <v>19</v>
      </c>
      <c r="N150" s="181" t="s">
        <v>42</v>
      </c>
      <c r="O150" s="80"/>
      <c r="P150" s="182">
        <f>O150*H150</f>
        <v>0</v>
      </c>
      <c r="Q150" s="182">
        <v>0.0041000000000000003</v>
      </c>
      <c r="R150" s="182">
        <f>Q150*H150</f>
        <v>0.0041000000000000003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110</v>
      </c>
      <c r="AT150" s="184" t="s">
        <v>105</v>
      </c>
      <c r="AU150" s="184" t="s">
        <v>71</v>
      </c>
      <c r="AY150" s="13" t="s">
        <v>111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3" t="s">
        <v>79</v>
      </c>
      <c r="BK150" s="185">
        <f>ROUND(I150*H150,2)</f>
        <v>0</v>
      </c>
      <c r="BL150" s="13" t="s">
        <v>112</v>
      </c>
      <c r="BM150" s="184" t="s">
        <v>1360</v>
      </c>
    </row>
    <row r="151" s="2" customFormat="1" ht="16.5" customHeight="1">
      <c r="A151" s="34"/>
      <c r="B151" s="35"/>
      <c r="C151" s="172" t="s">
        <v>390</v>
      </c>
      <c r="D151" s="172" t="s">
        <v>105</v>
      </c>
      <c r="E151" s="173" t="s">
        <v>1361</v>
      </c>
      <c r="F151" s="174" t="s">
        <v>1362</v>
      </c>
      <c r="G151" s="175" t="s">
        <v>405</v>
      </c>
      <c r="H151" s="176">
        <v>70</v>
      </c>
      <c r="I151" s="177"/>
      <c r="J151" s="178">
        <f>ROUND(I151*H151,2)</f>
        <v>0</v>
      </c>
      <c r="K151" s="174" t="s">
        <v>1147</v>
      </c>
      <c r="L151" s="179"/>
      <c r="M151" s="180" t="s">
        <v>19</v>
      </c>
      <c r="N151" s="181" t="s">
        <v>42</v>
      </c>
      <c r="O151" s="80"/>
      <c r="P151" s="182">
        <f>O151*H151</f>
        <v>0</v>
      </c>
      <c r="Q151" s="182">
        <v>0.001</v>
      </c>
      <c r="R151" s="182">
        <f>Q151*H151</f>
        <v>0.070000000000000007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110</v>
      </c>
      <c r="AT151" s="184" t="s">
        <v>105</v>
      </c>
      <c r="AU151" s="184" t="s">
        <v>71</v>
      </c>
      <c r="AY151" s="13" t="s">
        <v>111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3" t="s">
        <v>79</v>
      </c>
      <c r="BK151" s="185">
        <f>ROUND(I151*H151,2)</f>
        <v>0</v>
      </c>
      <c r="BL151" s="13" t="s">
        <v>112</v>
      </c>
      <c r="BM151" s="184" t="s">
        <v>1363</v>
      </c>
    </row>
    <row r="152" s="2" customFormat="1" ht="16.5" customHeight="1">
      <c r="A152" s="34"/>
      <c r="B152" s="35"/>
      <c r="C152" s="172" t="s">
        <v>394</v>
      </c>
      <c r="D152" s="172" t="s">
        <v>105</v>
      </c>
      <c r="E152" s="173" t="s">
        <v>1364</v>
      </c>
      <c r="F152" s="174" t="s">
        <v>1365</v>
      </c>
      <c r="G152" s="175" t="s">
        <v>405</v>
      </c>
      <c r="H152" s="176">
        <v>20</v>
      </c>
      <c r="I152" s="177"/>
      <c r="J152" s="178">
        <f>ROUND(I152*H152,2)</f>
        <v>0</v>
      </c>
      <c r="K152" s="174" t="s">
        <v>1147</v>
      </c>
      <c r="L152" s="179"/>
      <c r="M152" s="180" t="s">
        <v>19</v>
      </c>
      <c r="N152" s="181" t="s">
        <v>42</v>
      </c>
      <c r="O152" s="80"/>
      <c r="P152" s="182">
        <f>O152*H152</f>
        <v>0</v>
      </c>
      <c r="Q152" s="182">
        <v>0.001</v>
      </c>
      <c r="R152" s="182">
        <f>Q152*H152</f>
        <v>0.02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110</v>
      </c>
      <c r="AT152" s="184" t="s">
        <v>105</v>
      </c>
      <c r="AU152" s="184" t="s">
        <v>71</v>
      </c>
      <c r="AY152" s="13" t="s">
        <v>111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3" t="s">
        <v>79</v>
      </c>
      <c r="BK152" s="185">
        <f>ROUND(I152*H152,2)</f>
        <v>0</v>
      </c>
      <c r="BL152" s="13" t="s">
        <v>112</v>
      </c>
      <c r="BM152" s="184" t="s">
        <v>1366</v>
      </c>
    </row>
    <row r="153" s="2" customFormat="1" ht="16.5" customHeight="1">
      <c r="A153" s="34"/>
      <c r="B153" s="35"/>
      <c r="C153" s="172" t="s">
        <v>398</v>
      </c>
      <c r="D153" s="172" t="s">
        <v>105</v>
      </c>
      <c r="E153" s="173" t="s">
        <v>1367</v>
      </c>
      <c r="F153" s="174" t="s">
        <v>1368</v>
      </c>
      <c r="G153" s="175" t="s">
        <v>405</v>
      </c>
      <c r="H153" s="176">
        <v>1</v>
      </c>
      <c r="I153" s="177"/>
      <c r="J153" s="178">
        <f>ROUND(I153*H153,2)</f>
        <v>0</v>
      </c>
      <c r="K153" s="174" t="s">
        <v>1147</v>
      </c>
      <c r="L153" s="179"/>
      <c r="M153" s="180" t="s">
        <v>19</v>
      </c>
      <c r="N153" s="181" t="s">
        <v>42</v>
      </c>
      <c r="O153" s="80"/>
      <c r="P153" s="182">
        <f>O153*H153</f>
        <v>0</v>
      </c>
      <c r="Q153" s="182">
        <v>0.001</v>
      </c>
      <c r="R153" s="182">
        <f>Q153*H153</f>
        <v>0.001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110</v>
      </c>
      <c r="AT153" s="184" t="s">
        <v>105</v>
      </c>
      <c r="AU153" s="184" t="s">
        <v>71</v>
      </c>
      <c r="AY153" s="13" t="s">
        <v>111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3" t="s">
        <v>79</v>
      </c>
      <c r="BK153" s="185">
        <f>ROUND(I153*H153,2)</f>
        <v>0</v>
      </c>
      <c r="BL153" s="13" t="s">
        <v>112</v>
      </c>
      <c r="BM153" s="184" t="s">
        <v>1369</v>
      </c>
    </row>
    <row r="154" s="2" customFormat="1" ht="16.5" customHeight="1">
      <c r="A154" s="34"/>
      <c r="B154" s="35"/>
      <c r="C154" s="172" t="s">
        <v>402</v>
      </c>
      <c r="D154" s="172" t="s">
        <v>105</v>
      </c>
      <c r="E154" s="173" t="s">
        <v>1370</v>
      </c>
      <c r="F154" s="174" t="s">
        <v>1371</v>
      </c>
      <c r="G154" s="175" t="s">
        <v>146</v>
      </c>
      <c r="H154" s="176">
        <v>7</v>
      </c>
      <c r="I154" s="177"/>
      <c r="J154" s="178">
        <f>ROUND(I154*H154,2)</f>
        <v>0</v>
      </c>
      <c r="K154" s="174" t="s">
        <v>1147</v>
      </c>
      <c r="L154" s="179"/>
      <c r="M154" s="180" t="s">
        <v>19</v>
      </c>
      <c r="N154" s="181" t="s">
        <v>42</v>
      </c>
      <c r="O154" s="80"/>
      <c r="P154" s="182">
        <f>O154*H154</f>
        <v>0</v>
      </c>
      <c r="Q154" s="182">
        <v>0.00958</v>
      </c>
      <c r="R154" s="182">
        <f>Q154*H154</f>
        <v>0.067059999999999995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110</v>
      </c>
      <c r="AT154" s="184" t="s">
        <v>105</v>
      </c>
      <c r="AU154" s="184" t="s">
        <v>71</v>
      </c>
      <c r="AY154" s="13" t="s">
        <v>111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3" t="s">
        <v>79</v>
      </c>
      <c r="BK154" s="185">
        <f>ROUND(I154*H154,2)</f>
        <v>0</v>
      </c>
      <c r="BL154" s="13" t="s">
        <v>112</v>
      </c>
      <c r="BM154" s="184" t="s">
        <v>1372</v>
      </c>
    </row>
    <row r="155" s="2" customFormat="1" ht="16.5" customHeight="1">
      <c r="A155" s="34"/>
      <c r="B155" s="35"/>
      <c r="C155" s="172" t="s">
        <v>407</v>
      </c>
      <c r="D155" s="172" t="s">
        <v>105</v>
      </c>
      <c r="E155" s="173" t="s">
        <v>1373</v>
      </c>
      <c r="F155" s="174" t="s">
        <v>1374</v>
      </c>
      <c r="G155" s="175" t="s">
        <v>146</v>
      </c>
      <c r="H155" s="176">
        <v>4</v>
      </c>
      <c r="I155" s="177"/>
      <c r="J155" s="178">
        <f>ROUND(I155*H155,2)</f>
        <v>0</v>
      </c>
      <c r="K155" s="174" t="s">
        <v>1147</v>
      </c>
      <c r="L155" s="179"/>
      <c r="M155" s="180" t="s">
        <v>19</v>
      </c>
      <c r="N155" s="181" t="s">
        <v>42</v>
      </c>
      <c r="O155" s="80"/>
      <c r="P155" s="182">
        <f>O155*H155</f>
        <v>0</v>
      </c>
      <c r="Q155" s="182">
        <v>0.0078600000000000007</v>
      </c>
      <c r="R155" s="182">
        <f>Q155*H155</f>
        <v>0.031440000000000003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110</v>
      </c>
      <c r="AT155" s="184" t="s">
        <v>105</v>
      </c>
      <c r="AU155" s="184" t="s">
        <v>71</v>
      </c>
      <c r="AY155" s="13" t="s">
        <v>111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3" t="s">
        <v>79</v>
      </c>
      <c r="BK155" s="185">
        <f>ROUND(I155*H155,2)</f>
        <v>0</v>
      </c>
      <c r="BL155" s="13" t="s">
        <v>112</v>
      </c>
      <c r="BM155" s="184" t="s">
        <v>1375</v>
      </c>
    </row>
    <row r="156" s="2" customFormat="1" ht="16.5" customHeight="1">
      <c r="A156" s="34"/>
      <c r="B156" s="35"/>
      <c r="C156" s="172" t="s">
        <v>411</v>
      </c>
      <c r="D156" s="172" t="s">
        <v>105</v>
      </c>
      <c r="E156" s="173" t="s">
        <v>1376</v>
      </c>
      <c r="F156" s="174" t="s">
        <v>1377</v>
      </c>
      <c r="G156" s="175" t="s">
        <v>146</v>
      </c>
      <c r="H156" s="176">
        <v>1</v>
      </c>
      <c r="I156" s="177"/>
      <c r="J156" s="178">
        <f>ROUND(I156*H156,2)</f>
        <v>0</v>
      </c>
      <c r="K156" s="174" t="s">
        <v>1147</v>
      </c>
      <c r="L156" s="179"/>
      <c r="M156" s="180" t="s">
        <v>19</v>
      </c>
      <c r="N156" s="181" t="s">
        <v>42</v>
      </c>
      <c r="O156" s="80"/>
      <c r="P156" s="182">
        <f>O156*H156</f>
        <v>0</v>
      </c>
      <c r="Q156" s="182">
        <v>0.00297</v>
      </c>
      <c r="R156" s="182">
        <f>Q156*H156</f>
        <v>0.00297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110</v>
      </c>
      <c r="AT156" s="184" t="s">
        <v>105</v>
      </c>
      <c r="AU156" s="184" t="s">
        <v>71</v>
      </c>
      <c r="AY156" s="13" t="s">
        <v>111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3" t="s">
        <v>79</v>
      </c>
      <c r="BK156" s="185">
        <f>ROUND(I156*H156,2)</f>
        <v>0</v>
      </c>
      <c r="BL156" s="13" t="s">
        <v>112</v>
      </c>
      <c r="BM156" s="184" t="s">
        <v>1378</v>
      </c>
    </row>
    <row r="157" s="2" customFormat="1" ht="16.5" customHeight="1">
      <c r="A157" s="34"/>
      <c r="B157" s="35"/>
      <c r="C157" s="172" t="s">
        <v>415</v>
      </c>
      <c r="D157" s="172" t="s">
        <v>105</v>
      </c>
      <c r="E157" s="173" t="s">
        <v>1379</v>
      </c>
      <c r="F157" s="174" t="s">
        <v>1380</v>
      </c>
      <c r="G157" s="175" t="s">
        <v>146</v>
      </c>
      <c r="H157" s="176">
        <v>1</v>
      </c>
      <c r="I157" s="177"/>
      <c r="J157" s="178">
        <f>ROUND(I157*H157,2)</f>
        <v>0</v>
      </c>
      <c r="K157" s="174" t="s">
        <v>1147</v>
      </c>
      <c r="L157" s="179"/>
      <c r="M157" s="180" t="s">
        <v>19</v>
      </c>
      <c r="N157" s="181" t="s">
        <v>42</v>
      </c>
      <c r="O157" s="80"/>
      <c r="P157" s="182">
        <f>O157*H157</f>
        <v>0</v>
      </c>
      <c r="Q157" s="182">
        <v>0.00381</v>
      </c>
      <c r="R157" s="182">
        <f>Q157*H157</f>
        <v>0.00381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110</v>
      </c>
      <c r="AT157" s="184" t="s">
        <v>105</v>
      </c>
      <c r="AU157" s="184" t="s">
        <v>71</v>
      </c>
      <c r="AY157" s="13" t="s">
        <v>111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3" t="s">
        <v>79</v>
      </c>
      <c r="BK157" s="185">
        <f>ROUND(I157*H157,2)</f>
        <v>0</v>
      </c>
      <c r="BL157" s="13" t="s">
        <v>112</v>
      </c>
      <c r="BM157" s="184" t="s">
        <v>1381</v>
      </c>
    </row>
    <row r="158" s="2" customFormat="1" ht="16.5" customHeight="1">
      <c r="A158" s="34"/>
      <c r="B158" s="35"/>
      <c r="C158" s="172" t="s">
        <v>419</v>
      </c>
      <c r="D158" s="172" t="s">
        <v>105</v>
      </c>
      <c r="E158" s="173" t="s">
        <v>1382</v>
      </c>
      <c r="F158" s="174" t="s">
        <v>1383</v>
      </c>
      <c r="G158" s="175" t="s">
        <v>405</v>
      </c>
      <c r="H158" s="176">
        <v>61</v>
      </c>
      <c r="I158" s="177"/>
      <c r="J158" s="178">
        <f>ROUND(I158*H158,2)</f>
        <v>0</v>
      </c>
      <c r="K158" s="174" t="s">
        <v>1147</v>
      </c>
      <c r="L158" s="179"/>
      <c r="M158" s="180" t="s">
        <v>19</v>
      </c>
      <c r="N158" s="181" t="s">
        <v>42</v>
      </c>
      <c r="O158" s="80"/>
      <c r="P158" s="182">
        <f>O158*H158</f>
        <v>0</v>
      </c>
      <c r="Q158" s="182">
        <v>0.001</v>
      </c>
      <c r="R158" s="182">
        <f>Q158*H158</f>
        <v>0.060999999999999999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110</v>
      </c>
      <c r="AT158" s="184" t="s">
        <v>105</v>
      </c>
      <c r="AU158" s="184" t="s">
        <v>71</v>
      </c>
      <c r="AY158" s="13" t="s">
        <v>111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3" t="s">
        <v>79</v>
      </c>
      <c r="BK158" s="185">
        <f>ROUND(I158*H158,2)</f>
        <v>0</v>
      </c>
      <c r="BL158" s="13" t="s">
        <v>112</v>
      </c>
      <c r="BM158" s="184" t="s">
        <v>1384</v>
      </c>
    </row>
    <row r="159" s="2" customFormat="1" ht="16.5" customHeight="1">
      <c r="A159" s="34"/>
      <c r="B159" s="35"/>
      <c r="C159" s="172" t="s">
        <v>423</v>
      </c>
      <c r="D159" s="172" t="s">
        <v>105</v>
      </c>
      <c r="E159" s="173" t="s">
        <v>1385</v>
      </c>
      <c r="F159" s="174" t="s">
        <v>1386</v>
      </c>
      <c r="G159" s="175" t="s">
        <v>146</v>
      </c>
      <c r="H159" s="176">
        <v>3</v>
      </c>
      <c r="I159" s="177"/>
      <c r="J159" s="178">
        <f>ROUND(I159*H159,2)</f>
        <v>0</v>
      </c>
      <c r="K159" s="174" t="s">
        <v>1147</v>
      </c>
      <c r="L159" s="179"/>
      <c r="M159" s="180" t="s">
        <v>19</v>
      </c>
      <c r="N159" s="181" t="s">
        <v>42</v>
      </c>
      <c r="O159" s="80"/>
      <c r="P159" s="182">
        <f>O159*H159</f>
        <v>0</v>
      </c>
      <c r="Q159" s="182">
        <v>0.0080999999999999996</v>
      </c>
      <c r="R159" s="182">
        <f>Q159*H159</f>
        <v>0.024299999999999999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110</v>
      </c>
      <c r="AT159" s="184" t="s">
        <v>105</v>
      </c>
      <c r="AU159" s="184" t="s">
        <v>71</v>
      </c>
      <c r="AY159" s="13" t="s">
        <v>111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3" t="s">
        <v>79</v>
      </c>
      <c r="BK159" s="185">
        <f>ROUND(I159*H159,2)</f>
        <v>0</v>
      </c>
      <c r="BL159" s="13" t="s">
        <v>112</v>
      </c>
      <c r="BM159" s="184" t="s">
        <v>1387</v>
      </c>
    </row>
    <row r="160" s="2" customFormat="1" ht="16.5" customHeight="1">
      <c r="A160" s="34"/>
      <c r="B160" s="35"/>
      <c r="C160" s="172" t="s">
        <v>427</v>
      </c>
      <c r="D160" s="172" t="s">
        <v>105</v>
      </c>
      <c r="E160" s="173" t="s">
        <v>1388</v>
      </c>
      <c r="F160" s="174" t="s">
        <v>1389</v>
      </c>
      <c r="G160" s="175" t="s">
        <v>146</v>
      </c>
      <c r="H160" s="176">
        <v>3</v>
      </c>
      <c r="I160" s="177"/>
      <c r="J160" s="178">
        <f>ROUND(I160*H160,2)</f>
        <v>0</v>
      </c>
      <c r="K160" s="174" t="s">
        <v>1147</v>
      </c>
      <c r="L160" s="179"/>
      <c r="M160" s="180" t="s">
        <v>19</v>
      </c>
      <c r="N160" s="181" t="s">
        <v>42</v>
      </c>
      <c r="O160" s="80"/>
      <c r="P160" s="182">
        <f>O160*H160</f>
        <v>0</v>
      </c>
      <c r="Q160" s="182">
        <v>0.0080999999999999996</v>
      </c>
      <c r="R160" s="182">
        <f>Q160*H160</f>
        <v>0.024299999999999999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110</v>
      </c>
      <c r="AT160" s="184" t="s">
        <v>105</v>
      </c>
      <c r="AU160" s="184" t="s">
        <v>71</v>
      </c>
      <c r="AY160" s="13" t="s">
        <v>111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3" t="s">
        <v>79</v>
      </c>
      <c r="BK160" s="185">
        <f>ROUND(I160*H160,2)</f>
        <v>0</v>
      </c>
      <c r="BL160" s="13" t="s">
        <v>112</v>
      </c>
      <c r="BM160" s="184" t="s">
        <v>1390</v>
      </c>
    </row>
    <row r="161" s="2" customFormat="1" ht="16.5" customHeight="1">
      <c r="A161" s="34"/>
      <c r="B161" s="35"/>
      <c r="C161" s="172" t="s">
        <v>431</v>
      </c>
      <c r="D161" s="172" t="s">
        <v>105</v>
      </c>
      <c r="E161" s="173" t="s">
        <v>1391</v>
      </c>
      <c r="F161" s="174" t="s">
        <v>1392</v>
      </c>
      <c r="G161" s="175" t="s">
        <v>146</v>
      </c>
      <c r="H161" s="176">
        <v>3</v>
      </c>
      <c r="I161" s="177"/>
      <c r="J161" s="178">
        <f>ROUND(I161*H161,2)</f>
        <v>0</v>
      </c>
      <c r="K161" s="174" t="s">
        <v>1147</v>
      </c>
      <c r="L161" s="179"/>
      <c r="M161" s="180" t="s">
        <v>19</v>
      </c>
      <c r="N161" s="181" t="s">
        <v>42</v>
      </c>
      <c r="O161" s="80"/>
      <c r="P161" s="182">
        <f>O161*H161</f>
        <v>0</v>
      </c>
      <c r="Q161" s="182">
        <v>0.11</v>
      </c>
      <c r="R161" s="182">
        <f>Q161*H161</f>
        <v>0.33000000000000002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110</v>
      </c>
      <c r="AT161" s="184" t="s">
        <v>105</v>
      </c>
      <c r="AU161" s="184" t="s">
        <v>71</v>
      </c>
      <c r="AY161" s="13" t="s">
        <v>111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3" t="s">
        <v>79</v>
      </c>
      <c r="BK161" s="185">
        <f>ROUND(I161*H161,2)</f>
        <v>0</v>
      </c>
      <c r="BL161" s="13" t="s">
        <v>112</v>
      </c>
      <c r="BM161" s="184" t="s">
        <v>1393</v>
      </c>
    </row>
    <row r="162" s="2" customFormat="1" ht="16.5" customHeight="1">
      <c r="A162" s="34"/>
      <c r="B162" s="35"/>
      <c r="C162" s="172" t="s">
        <v>435</v>
      </c>
      <c r="D162" s="172" t="s">
        <v>105</v>
      </c>
      <c r="E162" s="173" t="s">
        <v>1394</v>
      </c>
      <c r="F162" s="174" t="s">
        <v>1395</v>
      </c>
      <c r="G162" s="175" t="s">
        <v>146</v>
      </c>
      <c r="H162" s="176">
        <v>1</v>
      </c>
      <c r="I162" s="177"/>
      <c r="J162" s="178">
        <f>ROUND(I162*H162,2)</f>
        <v>0</v>
      </c>
      <c r="K162" s="174" t="s">
        <v>1147</v>
      </c>
      <c r="L162" s="179"/>
      <c r="M162" s="180" t="s">
        <v>19</v>
      </c>
      <c r="N162" s="181" t="s">
        <v>42</v>
      </c>
      <c r="O162" s="80"/>
      <c r="P162" s="182">
        <f>O162*H162</f>
        <v>0</v>
      </c>
      <c r="Q162" s="182">
        <v>0.0070000000000000001</v>
      </c>
      <c r="R162" s="182">
        <f>Q162*H162</f>
        <v>0.0070000000000000001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110</v>
      </c>
      <c r="AT162" s="184" t="s">
        <v>105</v>
      </c>
      <c r="AU162" s="184" t="s">
        <v>71</v>
      </c>
      <c r="AY162" s="13" t="s">
        <v>111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3" t="s">
        <v>79</v>
      </c>
      <c r="BK162" s="185">
        <f>ROUND(I162*H162,2)</f>
        <v>0</v>
      </c>
      <c r="BL162" s="13" t="s">
        <v>112</v>
      </c>
      <c r="BM162" s="184" t="s">
        <v>1396</v>
      </c>
    </row>
    <row r="163" s="2" customFormat="1" ht="16.5" customHeight="1">
      <c r="A163" s="34"/>
      <c r="B163" s="35"/>
      <c r="C163" s="172" t="s">
        <v>439</v>
      </c>
      <c r="D163" s="172" t="s">
        <v>105</v>
      </c>
      <c r="E163" s="173" t="s">
        <v>1397</v>
      </c>
      <c r="F163" s="174" t="s">
        <v>1398</v>
      </c>
      <c r="G163" s="175" t="s">
        <v>146</v>
      </c>
      <c r="H163" s="176">
        <v>1</v>
      </c>
      <c r="I163" s="177"/>
      <c r="J163" s="178">
        <f>ROUND(I163*H163,2)</f>
        <v>0</v>
      </c>
      <c r="K163" s="174" t="s">
        <v>1147</v>
      </c>
      <c r="L163" s="179"/>
      <c r="M163" s="180" t="s">
        <v>19</v>
      </c>
      <c r="N163" s="181" t="s">
        <v>42</v>
      </c>
      <c r="O163" s="80"/>
      <c r="P163" s="182">
        <f>O163*H163</f>
        <v>0</v>
      </c>
      <c r="Q163" s="182">
        <v>0.0070000000000000001</v>
      </c>
      <c r="R163" s="182">
        <f>Q163*H163</f>
        <v>0.0070000000000000001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110</v>
      </c>
      <c r="AT163" s="184" t="s">
        <v>105</v>
      </c>
      <c r="AU163" s="184" t="s">
        <v>71</v>
      </c>
      <c r="AY163" s="13" t="s">
        <v>111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3" t="s">
        <v>79</v>
      </c>
      <c r="BK163" s="185">
        <f>ROUND(I163*H163,2)</f>
        <v>0</v>
      </c>
      <c r="BL163" s="13" t="s">
        <v>112</v>
      </c>
      <c r="BM163" s="184" t="s">
        <v>1399</v>
      </c>
    </row>
    <row r="164" s="2" customFormat="1" ht="16.5" customHeight="1">
      <c r="A164" s="34"/>
      <c r="B164" s="35"/>
      <c r="C164" s="172" t="s">
        <v>443</v>
      </c>
      <c r="D164" s="172" t="s">
        <v>105</v>
      </c>
      <c r="E164" s="173" t="s">
        <v>1400</v>
      </c>
      <c r="F164" s="174" t="s">
        <v>1401</v>
      </c>
      <c r="G164" s="175" t="s">
        <v>146</v>
      </c>
      <c r="H164" s="176">
        <v>4</v>
      </c>
      <c r="I164" s="177"/>
      <c r="J164" s="178">
        <f>ROUND(I164*H164,2)</f>
        <v>0</v>
      </c>
      <c r="K164" s="174" t="s">
        <v>1147</v>
      </c>
      <c r="L164" s="179"/>
      <c r="M164" s="180" t="s">
        <v>19</v>
      </c>
      <c r="N164" s="181" t="s">
        <v>42</v>
      </c>
      <c r="O164" s="80"/>
      <c r="P164" s="182">
        <f>O164*H164</f>
        <v>0</v>
      </c>
      <c r="Q164" s="182">
        <v>0.00017000000000000001</v>
      </c>
      <c r="R164" s="182">
        <f>Q164*H164</f>
        <v>0.00068000000000000005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110</v>
      </c>
      <c r="AT164" s="184" t="s">
        <v>105</v>
      </c>
      <c r="AU164" s="184" t="s">
        <v>71</v>
      </c>
      <c r="AY164" s="13" t="s">
        <v>111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3" t="s">
        <v>79</v>
      </c>
      <c r="BK164" s="185">
        <f>ROUND(I164*H164,2)</f>
        <v>0</v>
      </c>
      <c r="BL164" s="13" t="s">
        <v>112</v>
      </c>
      <c r="BM164" s="184" t="s">
        <v>1402</v>
      </c>
    </row>
    <row r="165" s="2" customFormat="1" ht="16.5" customHeight="1">
      <c r="A165" s="34"/>
      <c r="B165" s="35"/>
      <c r="C165" s="172" t="s">
        <v>447</v>
      </c>
      <c r="D165" s="172" t="s">
        <v>105</v>
      </c>
      <c r="E165" s="173" t="s">
        <v>1403</v>
      </c>
      <c r="F165" s="174" t="s">
        <v>1404</v>
      </c>
      <c r="G165" s="175" t="s">
        <v>146</v>
      </c>
      <c r="H165" s="176">
        <v>11</v>
      </c>
      <c r="I165" s="177"/>
      <c r="J165" s="178">
        <f>ROUND(I165*H165,2)</f>
        <v>0</v>
      </c>
      <c r="K165" s="174" t="s">
        <v>1147</v>
      </c>
      <c r="L165" s="179"/>
      <c r="M165" s="180" t="s">
        <v>19</v>
      </c>
      <c r="N165" s="181" t="s">
        <v>42</v>
      </c>
      <c r="O165" s="80"/>
      <c r="P165" s="182">
        <f>O165*H165</f>
        <v>0</v>
      </c>
      <c r="Q165" s="182">
        <v>0.00018000000000000001</v>
      </c>
      <c r="R165" s="182">
        <f>Q165*H165</f>
        <v>0.00198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110</v>
      </c>
      <c r="AT165" s="184" t="s">
        <v>105</v>
      </c>
      <c r="AU165" s="184" t="s">
        <v>71</v>
      </c>
      <c r="AY165" s="13" t="s">
        <v>111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3" t="s">
        <v>79</v>
      </c>
      <c r="BK165" s="185">
        <f>ROUND(I165*H165,2)</f>
        <v>0</v>
      </c>
      <c r="BL165" s="13" t="s">
        <v>112</v>
      </c>
      <c r="BM165" s="184" t="s">
        <v>1405</v>
      </c>
    </row>
    <row r="166" s="2" customFormat="1" ht="16.5" customHeight="1">
      <c r="A166" s="34"/>
      <c r="B166" s="35"/>
      <c r="C166" s="172" t="s">
        <v>451</v>
      </c>
      <c r="D166" s="172" t="s">
        <v>105</v>
      </c>
      <c r="E166" s="173" t="s">
        <v>1406</v>
      </c>
      <c r="F166" s="174" t="s">
        <v>1407</v>
      </c>
      <c r="G166" s="175" t="s">
        <v>146</v>
      </c>
      <c r="H166" s="176">
        <v>10</v>
      </c>
      <c r="I166" s="177"/>
      <c r="J166" s="178">
        <f>ROUND(I166*H166,2)</f>
        <v>0</v>
      </c>
      <c r="K166" s="174" t="s">
        <v>1147</v>
      </c>
      <c r="L166" s="179"/>
      <c r="M166" s="180" t="s">
        <v>19</v>
      </c>
      <c r="N166" s="181" t="s">
        <v>42</v>
      </c>
      <c r="O166" s="80"/>
      <c r="P166" s="182">
        <f>O166*H166</f>
        <v>0</v>
      </c>
      <c r="Q166" s="182">
        <v>0.00022000000000000001</v>
      </c>
      <c r="R166" s="182">
        <f>Q166*H166</f>
        <v>0.0022000000000000001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110</v>
      </c>
      <c r="AT166" s="184" t="s">
        <v>105</v>
      </c>
      <c r="AU166" s="184" t="s">
        <v>71</v>
      </c>
      <c r="AY166" s="13" t="s">
        <v>111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3" t="s">
        <v>79</v>
      </c>
      <c r="BK166" s="185">
        <f>ROUND(I166*H166,2)</f>
        <v>0</v>
      </c>
      <c r="BL166" s="13" t="s">
        <v>112</v>
      </c>
      <c r="BM166" s="184" t="s">
        <v>1408</v>
      </c>
    </row>
    <row r="167" s="2" customFormat="1" ht="16.5" customHeight="1">
      <c r="A167" s="34"/>
      <c r="B167" s="35"/>
      <c r="C167" s="172" t="s">
        <v>455</v>
      </c>
      <c r="D167" s="172" t="s">
        <v>105</v>
      </c>
      <c r="E167" s="173" t="s">
        <v>1409</v>
      </c>
      <c r="F167" s="174" t="s">
        <v>1410</v>
      </c>
      <c r="G167" s="175" t="s">
        <v>146</v>
      </c>
      <c r="H167" s="176">
        <v>6</v>
      </c>
      <c r="I167" s="177"/>
      <c r="J167" s="178">
        <f>ROUND(I167*H167,2)</f>
        <v>0</v>
      </c>
      <c r="K167" s="174" t="s">
        <v>1147</v>
      </c>
      <c r="L167" s="179"/>
      <c r="M167" s="180" t="s">
        <v>19</v>
      </c>
      <c r="N167" s="181" t="s">
        <v>42</v>
      </c>
      <c r="O167" s="80"/>
      <c r="P167" s="182">
        <f>O167*H167</f>
        <v>0</v>
      </c>
      <c r="Q167" s="182">
        <v>0.00024000000000000001</v>
      </c>
      <c r="R167" s="182">
        <f>Q167*H167</f>
        <v>0.0014400000000000001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110</v>
      </c>
      <c r="AT167" s="184" t="s">
        <v>105</v>
      </c>
      <c r="AU167" s="184" t="s">
        <v>71</v>
      </c>
      <c r="AY167" s="13" t="s">
        <v>111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3" t="s">
        <v>79</v>
      </c>
      <c r="BK167" s="185">
        <f>ROUND(I167*H167,2)</f>
        <v>0</v>
      </c>
      <c r="BL167" s="13" t="s">
        <v>112</v>
      </c>
      <c r="BM167" s="184" t="s">
        <v>1411</v>
      </c>
    </row>
    <row r="168" s="2" customFormat="1" ht="16.5" customHeight="1">
      <c r="A168" s="34"/>
      <c r="B168" s="35"/>
      <c r="C168" s="172" t="s">
        <v>459</v>
      </c>
      <c r="D168" s="172" t="s">
        <v>105</v>
      </c>
      <c r="E168" s="173" t="s">
        <v>1412</v>
      </c>
      <c r="F168" s="174" t="s">
        <v>1413</v>
      </c>
      <c r="G168" s="175" t="s">
        <v>146</v>
      </c>
      <c r="H168" s="176">
        <v>31</v>
      </c>
      <c r="I168" s="177"/>
      <c r="J168" s="178">
        <f>ROUND(I168*H168,2)</f>
        <v>0</v>
      </c>
      <c r="K168" s="174" t="s">
        <v>1147</v>
      </c>
      <c r="L168" s="179"/>
      <c r="M168" s="180" t="s">
        <v>19</v>
      </c>
      <c r="N168" s="181" t="s">
        <v>42</v>
      </c>
      <c r="O168" s="80"/>
      <c r="P168" s="182">
        <f>O168*H168</f>
        <v>0</v>
      </c>
      <c r="Q168" s="182">
        <v>0.00071000000000000002</v>
      </c>
      <c r="R168" s="182">
        <f>Q168*H168</f>
        <v>0.022010000000000002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110</v>
      </c>
      <c r="AT168" s="184" t="s">
        <v>105</v>
      </c>
      <c r="AU168" s="184" t="s">
        <v>71</v>
      </c>
      <c r="AY168" s="13" t="s">
        <v>111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3" t="s">
        <v>79</v>
      </c>
      <c r="BK168" s="185">
        <f>ROUND(I168*H168,2)</f>
        <v>0</v>
      </c>
      <c r="BL168" s="13" t="s">
        <v>112</v>
      </c>
      <c r="BM168" s="184" t="s">
        <v>1414</v>
      </c>
    </row>
    <row r="169" s="2" customFormat="1" ht="16.5" customHeight="1">
      <c r="A169" s="34"/>
      <c r="B169" s="35"/>
      <c r="C169" s="172" t="s">
        <v>463</v>
      </c>
      <c r="D169" s="172" t="s">
        <v>105</v>
      </c>
      <c r="E169" s="173" t="s">
        <v>1415</v>
      </c>
      <c r="F169" s="174" t="s">
        <v>1416</v>
      </c>
      <c r="G169" s="175" t="s">
        <v>146</v>
      </c>
      <c r="H169" s="176">
        <v>23</v>
      </c>
      <c r="I169" s="177"/>
      <c r="J169" s="178">
        <f>ROUND(I169*H169,2)</f>
        <v>0</v>
      </c>
      <c r="K169" s="174" t="s">
        <v>1147</v>
      </c>
      <c r="L169" s="179"/>
      <c r="M169" s="186" t="s">
        <v>19</v>
      </c>
      <c r="N169" s="187" t="s">
        <v>42</v>
      </c>
      <c r="O169" s="188"/>
      <c r="P169" s="189">
        <f>O169*H169</f>
        <v>0</v>
      </c>
      <c r="Q169" s="189">
        <v>0.00056999999999999998</v>
      </c>
      <c r="R169" s="189">
        <f>Q169*H169</f>
        <v>0.01311</v>
      </c>
      <c r="S169" s="189">
        <v>0</v>
      </c>
      <c r="T169" s="19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110</v>
      </c>
      <c r="AT169" s="184" t="s">
        <v>105</v>
      </c>
      <c r="AU169" s="184" t="s">
        <v>71</v>
      </c>
      <c r="AY169" s="13" t="s">
        <v>111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3" t="s">
        <v>79</v>
      </c>
      <c r="BK169" s="185">
        <f>ROUND(I169*H169,2)</f>
        <v>0</v>
      </c>
      <c r="BL169" s="13" t="s">
        <v>112</v>
      </c>
      <c r="BM169" s="184" t="s">
        <v>1417</v>
      </c>
    </row>
    <row r="170" s="2" customFormat="1" ht="6.96" customHeight="1">
      <c r="A170" s="34"/>
      <c r="B170" s="55"/>
      <c r="C170" s="56"/>
      <c r="D170" s="56"/>
      <c r="E170" s="56"/>
      <c r="F170" s="56"/>
      <c r="G170" s="56"/>
      <c r="H170" s="56"/>
      <c r="I170" s="56"/>
      <c r="J170" s="56"/>
      <c r="K170" s="56"/>
      <c r="L170" s="40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sheetProtection sheet="1" autoFilter="0" formatColumns="0" formatRows="0" objects="1" scenarios="1" spinCount="100000" saltValue="2iTFahHb/agSqHB5+/1R9i3iH4GEIelnBLFWc17mn3V6thalvOiZtN7woQxCVJ8ZgxUCl7GEYDrPYDDmXQzrmA==" hashValue="GgfvQCZP82WX2NkZ2JppHh6gPUiDqzjo/lHozx3LjQA8wPBWHbquqGZ1tH+tPBlAAhb/FL/GF269g+y47JAEWQ==" algorithmName="SHA-512" password="CC35"/>
  <autoFilter ref="C78:K16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191" customWidth="1"/>
    <col min="2" max="2" width="1.667969" style="191" customWidth="1"/>
    <col min="3" max="4" width="5" style="191" customWidth="1"/>
    <col min="5" max="5" width="11.66016" style="191" customWidth="1"/>
    <col min="6" max="6" width="9.160156" style="191" customWidth="1"/>
    <col min="7" max="7" width="5" style="191" customWidth="1"/>
    <col min="8" max="8" width="77.83203" style="191" customWidth="1"/>
    <col min="9" max="10" width="20" style="191" customWidth="1"/>
    <col min="11" max="11" width="1.667969" style="191" customWidth="1"/>
  </cols>
  <sheetData>
    <row r="1" s="1" customFormat="1" ht="37.5" customHeight="1"/>
    <row r="2" s="1" customFormat="1" ht="7.5" customHeight="1">
      <c r="B2" s="192"/>
      <c r="C2" s="193"/>
      <c r="D2" s="193"/>
      <c r="E2" s="193"/>
      <c r="F2" s="193"/>
      <c r="G2" s="193"/>
      <c r="H2" s="193"/>
      <c r="I2" s="193"/>
      <c r="J2" s="193"/>
      <c r="K2" s="194"/>
    </row>
    <row r="3" s="10" customFormat="1" ht="45" customHeight="1">
      <c r="B3" s="195"/>
      <c r="C3" s="196" t="s">
        <v>1418</v>
      </c>
      <c r="D3" s="196"/>
      <c r="E3" s="196"/>
      <c r="F3" s="196"/>
      <c r="G3" s="196"/>
      <c r="H3" s="196"/>
      <c r="I3" s="196"/>
      <c r="J3" s="196"/>
      <c r="K3" s="197"/>
    </row>
    <row r="4" s="1" customFormat="1" ht="25.5" customHeight="1">
      <c r="B4" s="198"/>
      <c r="C4" s="199" t="s">
        <v>1419</v>
      </c>
      <c r="D4" s="199"/>
      <c r="E4" s="199"/>
      <c r="F4" s="199"/>
      <c r="G4" s="199"/>
      <c r="H4" s="199"/>
      <c r="I4" s="199"/>
      <c r="J4" s="199"/>
      <c r="K4" s="200"/>
    </row>
    <row r="5" s="1" customFormat="1" ht="5.25" customHeight="1">
      <c r="B5" s="198"/>
      <c r="C5" s="201"/>
      <c r="D5" s="201"/>
      <c r="E5" s="201"/>
      <c r="F5" s="201"/>
      <c r="G5" s="201"/>
      <c r="H5" s="201"/>
      <c r="I5" s="201"/>
      <c r="J5" s="201"/>
      <c r="K5" s="200"/>
    </row>
    <row r="6" s="1" customFormat="1" ht="15" customHeight="1">
      <c r="B6" s="198"/>
      <c r="C6" s="202" t="s">
        <v>1420</v>
      </c>
      <c r="D6" s="202"/>
      <c r="E6" s="202"/>
      <c r="F6" s="202"/>
      <c r="G6" s="202"/>
      <c r="H6" s="202"/>
      <c r="I6" s="202"/>
      <c r="J6" s="202"/>
      <c r="K6" s="200"/>
    </row>
    <row r="7" s="1" customFormat="1" ht="15" customHeight="1">
      <c r="B7" s="203"/>
      <c r="C7" s="202" t="s">
        <v>1421</v>
      </c>
      <c r="D7" s="202"/>
      <c r="E7" s="202"/>
      <c r="F7" s="202"/>
      <c r="G7" s="202"/>
      <c r="H7" s="202"/>
      <c r="I7" s="202"/>
      <c r="J7" s="202"/>
      <c r="K7" s="200"/>
    </row>
    <row r="8" s="1" customFormat="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="1" customFormat="1" ht="15" customHeight="1">
      <c r="B9" s="203"/>
      <c r="C9" s="202" t="s">
        <v>1422</v>
      </c>
      <c r="D9" s="202"/>
      <c r="E9" s="202"/>
      <c r="F9" s="202"/>
      <c r="G9" s="202"/>
      <c r="H9" s="202"/>
      <c r="I9" s="202"/>
      <c r="J9" s="202"/>
      <c r="K9" s="200"/>
    </row>
    <row r="10" s="1" customFormat="1" ht="15" customHeight="1">
      <c r="B10" s="203"/>
      <c r="C10" s="202"/>
      <c r="D10" s="202" t="s">
        <v>1423</v>
      </c>
      <c r="E10" s="202"/>
      <c r="F10" s="202"/>
      <c r="G10" s="202"/>
      <c r="H10" s="202"/>
      <c r="I10" s="202"/>
      <c r="J10" s="202"/>
      <c r="K10" s="200"/>
    </row>
    <row r="11" s="1" customFormat="1" ht="15" customHeight="1">
      <c r="B11" s="203"/>
      <c r="C11" s="204"/>
      <c r="D11" s="202" t="s">
        <v>1424</v>
      </c>
      <c r="E11" s="202"/>
      <c r="F11" s="202"/>
      <c r="G11" s="202"/>
      <c r="H11" s="202"/>
      <c r="I11" s="202"/>
      <c r="J11" s="202"/>
      <c r="K11" s="200"/>
    </row>
    <row r="12" s="1" customFormat="1" ht="15" customHeight="1">
      <c r="B12" s="203"/>
      <c r="C12" s="204"/>
      <c r="D12" s="202"/>
      <c r="E12" s="202"/>
      <c r="F12" s="202"/>
      <c r="G12" s="202"/>
      <c r="H12" s="202"/>
      <c r="I12" s="202"/>
      <c r="J12" s="202"/>
      <c r="K12" s="200"/>
    </row>
    <row r="13" s="1" customFormat="1" ht="15" customHeight="1">
      <c r="B13" s="203"/>
      <c r="C13" s="204"/>
      <c r="D13" s="205" t="s">
        <v>1425</v>
      </c>
      <c r="E13" s="202"/>
      <c r="F13" s="202"/>
      <c r="G13" s="202"/>
      <c r="H13" s="202"/>
      <c r="I13" s="202"/>
      <c r="J13" s="202"/>
      <c r="K13" s="200"/>
    </row>
    <row r="14" s="1" customFormat="1" ht="12.75" customHeight="1">
      <c r="B14" s="203"/>
      <c r="C14" s="204"/>
      <c r="D14" s="204"/>
      <c r="E14" s="204"/>
      <c r="F14" s="204"/>
      <c r="G14" s="204"/>
      <c r="H14" s="204"/>
      <c r="I14" s="204"/>
      <c r="J14" s="204"/>
      <c r="K14" s="200"/>
    </row>
    <row r="15" s="1" customFormat="1" ht="15" customHeight="1">
      <c r="B15" s="203"/>
      <c r="C15" s="204"/>
      <c r="D15" s="202" t="s">
        <v>1426</v>
      </c>
      <c r="E15" s="202"/>
      <c r="F15" s="202"/>
      <c r="G15" s="202"/>
      <c r="H15" s="202"/>
      <c r="I15" s="202"/>
      <c r="J15" s="202"/>
      <c r="K15" s="200"/>
    </row>
    <row r="16" s="1" customFormat="1" ht="15" customHeight="1">
      <c r="B16" s="203"/>
      <c r="C16" s="204"/>
      <c r="D16" s="202" t="s">
        <v>1427</v>
      </c>
      <c r="E16" s="202"/>
      <c r="F16" s="202"/>
      <c r="G16" s="202"/>
      <c r="H16" s="202"/>
      <c r="I16" s="202"/>
      <c r="J16" s="202"/>
      <c r="K16" s="200"/>
    </row>
    <row r="17" s="1" customFormat="1" ht="15" customHeight="1">
      <c r="B17" s="203"/>
      <c r="C17" s="204"/>
      <c r="D17" s="202" t="s">
        <v>1428</v>
      </c>
      <c r="E17" s="202"/>
      <c r="F17" s="202"/>
      <c r="G17" s="202"/>
      <c r="H17" s="202"/>
      <c r="I17" s="202"/>
      <c r="J17" s="202"/>
      <c r="K17" s="200"/>
    </row>
    <row r="18" s="1" customFormat="1" ht="15" customHeight="1">
      <c r="B18" s="203"/>
      <c r="C18" s="204"/>
      <c r="D18" s="204"/>
      <c r="E18" s="206" t="s">
        <v>78</v>
      </c>
      <c r="F18" s="202" t="s">
        <v>1429</v>
      </c>
      <c r="G18" s="202"/>
      <c r="H18" s="202"/>
      <c r="I18" s="202"/>
      <c r="J18" s="202"/>
      <c r="K18" s="200"/>
    </row>
    <row r="19" s="1" customFormat="1" ht="15" customHeight="1">
      <c r="B19" s="203"/>
      <c r="C19" s="204"/>
      <c r="D19" s="204"/>
      <c r="E19" s="206" t="s">
        <v>1430</v>
      </c>
      <c r="F19" s="202" t="s">
        <v>1431</v>
      </c>
      <c r="G19" s="202"/>
      <c r="H19" s="202"/>
      <c r="I19" s="202"/>
      <c r="J19" s="202"/>
      <c r="K19" s="200"/>
    </row>
    <row r="20" s="1" customFormat="1" ht="15" customHeight="1">
      <c r="B20" s="203"/>
      <c r="C20" s="204"/>
      <c r="D20" s="204"/>
      <c r="E20" s="206" t="s">
        <v>1432</v>
      </c>
      <c r="F20" s="202" t="s">
        <v>1433</v>
      </c>
      <c r="G20" s="202"/>
      <c r="H20" s="202"/>
      <c r="I20" s="202"/>
      <c r="J20" s="202"/>
      <c r="K20" s="200"/>
    </row>
    <row r="21" s="1" customFormat="1" ht="15" customHeight="1">
      <c r="B21" s="203"/>
      <c r="C21" s="204"/>
      <c r="D21" s="204"/>
      <c r="E21" s="206" t="s">
        <v>1434</v>
      </c>
      <c r="F21" s="202" t="s">
        <v>1435</v>
      </c>
      <c r="G21" s="202"/>
      <c r="H21" s="202"/>
      <c r="I21" s="202"/>
      <c r="J21" s="202"/>
      <c r="K21" s="200"/>
    </row>
    <row r="22" s="1" customFormat="1" ht="15" customHeight="1">
      <c r="B22" s="203"/>
      <c r="C22" s="204"/>
      <c r="D22" s="204"/>
      <c r="E22" s="206" t="s">
        <v>1436</v>
      </c>
      <c r="F22" s="202" t="s">
        <v>1437</v>
      </c>
      <c r="G22" s="202"/>
      <c r="H22" s="202"/>
      <c r="I22" s="202"/>
      <c r="J22" s="202"/>
      <c r="K22" s="200"/>
    </row>
    <row r="23" s="1" customFormat="1" ht="15" customHeight="1">
      <c r="B23" s="203"/>
      <c r="C23" s="204"/>
      <c r="D23" s="204"/>
      <c r="E23" s="206" t="s">
        <v>1438</v>
      </c>
      <c r="F23" s="202" t="s">
        <v>1439</v>
      </c>
      <c r="G23" s="202"/>
      <c r="H23" s="202"/>
      <c r="I23" s="202"/>
      <c r="J23" s="202"/>
      <c r="K23" s="200"/>
    </row>
    <row r="24" s="1" customFormat="1" ht="12.75" customHeight="1">
      <c r="B24" s="203"/>
      <c r="C24" s="204"/>
      <c r="D24" s="204"/>
      <c r="E24" s="204"/>
      <c r="F24" s="204"/>
      <c r="G24" s="204"/>
      <c r="H24" s="204"/>
      <c r="I24" s="204"/>
      <c r="J24" s="204"/>
      <c r="K24" s="200"/>
    </row>
    <row r="25" s="1" customFormat="1" ht="15" customHeight="1">
      <c r="B25" s="203"/>
      <c r="C25" s="202" t="s">
        <v>1440</v>
      </c>
      <c r="D25" s="202"/>
      <c r="E25" s="202"/>
      <c r="F25" s="202"/>
      <c r="G25" s="202"/>
      <c r="H25" s="202"/>
      <c r="I25" s="202"/>
      <c r="J25" s="202"/>
      <c r="K25" s="200"/>
    </row>
    <row r="26" s="1" customFormat="1" ht="15" customHeight="1">
      <c r="B26" s="203"/>
      <c r="C26" s="202" t="s">
        <v>1441</v>
      </c>
      <c r="D26" s="202"/>
      <c r="E26" s="202"/>
      <c r="F26" s="202"/>
      <c r="G26" s="202"/>
      <c r="H26" s="202"/>
      <c r="I26" s="202"/>
      <c r="J26" s="202"/>
      <c r="K26" s="200"/>
    </row>
    <row r="27" s="1" customFormat="1" ht="15" customHeight="1">
      <c r="B27" s="203"/>
      <c r="C27" s="202"/>
      <c r="D27" s="202" t="s">
        <v>1442</v>
      </c>
      <c r="E27" s="202"/>
      <c r="F27" s="202"/>
      <c r="G27" s="202"/>
      <c r="H27" s="202"/>
      <c r="I27" s="202"/>
      <c r="J27" s="202"/>
      <c r="K27" s="200"/>
    </row>
    <row r="28" s="1" customFormat="1" ht="15" customHeight="1">
      <c r="B28" s="203"/>
      <c r="C28" s="204"/>
      <c r="D28" s="202" t="s">
        <v>1443</v>
      </c>
      <c r="E28" s="202"/>
      <c r="F28" s="202"/>
      <c r="G28" s="202"/>
      <c r="H28" s="202"/>
      <c r="I28" s="202"/>
      <c r="J28" s="202"/>
      <c r="K28" s="200"/>
    </row>
    <row r="29" s="1" customFormat="1" ht="12.75" customHeight="1">
      <c r="B29" s="203"/>
      <c r="C29" s="204"/>
      <c r="D29" s="204"/>
      <c r="E29" s="204"/>
      <c r="F29" s="204"/>
      <c r="G29" s="204"/>
      <c r="H29" s="204"/>
      <c r="I29" s="204"/>
      <c r="J29" s="204"/>
      <c r="K29" s="200"/>
    </row>
    <row r="30" s="1" customFormat="1" ht="15" customHeight="1">
      <c r="B30" s="203"/>
      <c r="C30" s="204"/>
      <c r="D30" s="202" t="s">
        <v>1444</v>
      </c>
      <c r="E30" s="202"/>
      <c r="F30" s="202"/>
      <c r="G30" s="202"/>
      <c r="H30" s="202"/>
      <c r="I30" s="202"/>
      <c r="J30" s="202"/>
      <c r="K30" s="200"/>
    </row>
    <row r="31" s="1" customFormat="1" ht="15" customHeight="1">
      <c r="B31" s="203"/>
      <c r="C31" s="204"/>
      <c r="D31" s="202" t="s">
        <v>1445</v>
      </c>
      <c r="E31" s="202"/>
      <c r="F31" s="202"/>
      <c r="G31" s="202"/>
      <c r="H31" s="202"/>
      <c r="I31" s="202"/>
      <c r="J31" s="202"/>
      <c r="K31" s="200"/>
    </row>
    <row r="32" s="1" customFormat="1" ht="12.75" customHeight="1">
      <c r="B32" s="203"/>
      <c r="C32" s="204"/>
      <c r="D32" s="204"/>
      <c r="E32" s="204"/>
      <c r="F32" s="204"/>
      <c r="G32" s="204"/>
      <c r="H32" s="204"/>
      <c r="I32" s="204"/>
      <c r="J32" s="204"/>
      <c r="K32" s="200"/>
    </row>
    <row r="33" s="1" customFormat="1" ht="15" customHeight="1">
      <c r="B33" s="203"/>
      <c r="C33" s="204"/>
      <c r="D33" s="202" t="s">
        <v>1446</v>
      </c>
      <c r="E33" s="202"/>
      <c r="F33" s="202"/>
      <c r="G33" s="202"/>
      <c r="H33" s="202"/>
      <c r="I33" s="202"/>
      <c r="J33" s="202"/>
      <c r="K33" s="200"/>
    </row>
    <row r="34" s="1" customFormat="1" ht="15" customHeight="1">
      <c r="B34" s="203"/>
      <c r="C34" s="204"/>
      <c r="D34" s="202" t="s">
        <v>1447</v>
      </c>
      <c r="E34" s="202"/>
      <c r="F34" s="202"/>
      <c r="G34" s="202"/>
      <c r="H34" s="202"/>
      <c r="I34" s="202"/>
      <c r="J34" s="202"/>
      <c r="K34" s="200"/>
    </row>
    <row r="35" s="1" customFormat="1" ht="15" customHeight="1">
      <c r="B35" s="203"/>
      <c r="C35" s="204"/>
      <c r="D35" s="202" t="s">
        <v>1448</v>
      </c>
      <c r="E35" s="202"/>
      <c r="F35" s="202"/>
      <c r="G35" s="202"/>
      <c r="H35" s="202"/>
      <c r="I35" s="202"/>
      <c r="J35" s="202"/>
      <c r="K35" s="200"/>
    </row>
    <row r="36" s="1" customFormat="1" ht="15" customHeight="1">
      <c r="B36" s="203"/>
      <c r="C36" s="204"/>
      <c r="D36" s="202"/>
      <c r="E36" s="205" t="s">
        <v>93</v>
      </c>
      <c r="F36" s="202"/>
      <c r="G36" s="202" t="s">
        <v>1449</v>
      </c>
      <c r="H36" s="202"/>
      <c r="I36" s="202"/>
      <c r="J36" s="202"/>
      <c r="K36" s="200"/>
    </row>
    <row r="37" s="1" customFormat="1" ht="30.75" customHeight="1">
      <c r="B37" s="203"/>
      <c r="C37" s="204"/>
      <c r="D37" s="202"/>
      <c r="E37" s="205" t="s">
        <v>1450</v>
      </c>
      <c r="F37" s="202"/>
      <c r="G37" s="202" t="s">
        <v>1451</v>
      </c>
      <c r="H37" s="202"/>
      <c r="I37" s="202"/>
      <c r="J37" s="202"/>
      <c r="K37" s="200"/>
    </row>
    <row r="38" s="1" customFormat="1" ht="15" customHeight="1">
      <c r="B38" s="203"/>
      <c r="C38" s="204"/>
      <c r="D38" s="202"/>
      <c r="E38" s="205" t="s">
        <v>52</v>
      </c>
      <c r="F38" s="202"/>
      <c r="G38" s="202" t="s">
        <v>1452</v>
      </c>
      <c r="H38" s="202"/>
      <c r="I38" s="202"/>
      <c r="J38" s="202"/>
      <c r="K38" s="200"/>
    </row>
    <row r="39" s="1" customFormat="1" ht="15" customHeight="1">
      <c r="B39" s="203"/>
      <c r="C39" s="204"/>
      <c r="D39" s="202"/>
      <c r="E39" s="205" t="s">
        <v>53</v>
      </c>
      <c r="F39" s="202"/>
      <c r="G39" s="202" t="s">
        <v>1453</v>
      </c>
      <c r="H39" s="202"/>
      <c r="I39" s="202"/>
      <c r="J39" s="202"/>
      <c r="K39" s="200"/>
    </row>
    <row r="40" s="1" customFormat="1" ht="15" customHeight="1">
      <c r="B40" s="203"/>
      <c r="C40" s="204"/>
      <c r="D40" s="202"/>
      <c r="E40" s="205" t="s">
        <v>94</v>
      </c>
      <c r="F40" s="202"/>
      <c r="G40" s="202" t="s">
        <v>1454</v>
      </c>
      <c r="H40" s="202"/>
      <c r="I40" s="202"/>
      <c r="J40" s="202"/>
      <c r="K40" s="200"/>
    </row>
    <row r="41" s="1" customFormat="1" ht="15" customHeight="1">
      <c r="B41" s="203"/>
      <c r="C41" s="204"/>
      <c r="D41" s="202"/>
      <c r="E41" s="205" t="s">
        <v>95</v>
      </c>
      <c r="F41" s="202"/>
      <c r="G41" s="202" t="s">
        <v>1455</v>
      </c>
      <c r="H41" s="202"/>
      <c r="I41" s="202"/>
      <c r="J41" s="202"/>
      <c r="K41" s="200"/>
    </row>
    <row r="42" s="1" customFormat="1" ht="15" customHeight="1">
      <c r="B42" s="203"/>
      <c r="C42" s="204"/>
      <c r="D42" s="202"/>
      <c r="E42" s="205" t="s">
        <v>1456</v>
      </c>
      <c r="F42" s="202"/>
      <c r="G42" s="202" t="s">
        <v>1457</v>
      </c>
      <c r="H42" s="202"/>
      <c r="I42" s="202"/>
      <c r="J42" s="202"/>
      <c r="K42" s="200"/>
    </row>
    <row r="43" s="1" customFormat="1" ht="15" customHeight="1">
      <c r="B43" s="203"/>
      <c r="C43" s="204"/>
      <c r="D43" s="202"/>
      <c r="E43" s="205"/>
      <c r="F43" s="202"/>
      <c r="G43" s="202" t="s">
        <v>1458</v>
      </c>
      <c r="H43" s="202"/>
      <c r="I43" s="202"/>
      <c r="J43" s="202"/>
      <c r="K43" s="200"/>
    </row>
    <row r="44" s="1" customFormat="1" ht="15" customHeight="1">
      <c r="B44" s="203"/>
      <c r="C44" s="204"/>
      <c r="D44" s="202"/>
      <c r="E44" s="205" t="s">
        <v>1459</v>
      </c>
      <c r="F44" s="202"/>
      <c r="G44" s="202" t="s">
        <v>1460</v>
      </c>
      <c r="H44" s="202"/>
      <c r="I44" s="202"/>
      <c r="J44" s="202"/>
      <c r="K44" s="200"/>
    </row>
    <row r="45" s="1" customFormat="1" ht="15" customHeight="1">
      <c r="B45" s="203"/>
      <c r="C45" s="204"/>
      <c r="D45" s="202"/>
      <c r="E45" s="205" t="s">
        <v>97</v>
      </c>
      <c r="F45" s="202"/>
      <c r="G45" s="202" t="s">
        <v>1461</v>
      </c>
      <c r="H45" s="202"/>
      <c r="I45" s="202"/>
      <c r="J45" s="202"/>
      <c r="K45" s="200"/>
    </row>
    <row r="46" s="1" customFormat="1" ht="12.75" customHeight="1">
      <c r="B46" s="203"/>
      <c r="C46" s="204"/>
      <c r="D46" s="202"/>
      <c r="E46" s="202"/>
      <c r="F46" s="202"/>
      <c r="G46" s="202"/>
      <c r="H46" s="202"/>
      <c r="I46" s="202"/>
      <c r="J46" s="202"/>
      <c r="K46" s="200"/>
    </row>
    <row r="47" s="1" customFormat="1" ht="15" customHeight="1">
      <c r="B47" s="203"/>
      <c r="C47" s="204"/>
      <c r="D47" s="202" t="s">
        <v>1462</v>
      </c>
      <c r="E47" s="202"/>
      <c r="F47" s="202"/>
      <c r="G47" s="202"/>
      <c r="H47" s="202"/>
      <c r="I47" s="202"/>
      <c r="J47" s="202"/>
      <c r="K47" s="200"/>
    </row>
    <row r="48" s="1" customFormat="1" ht="15" customHeight="1">
      <c r="B48" s="203"/>
      <c r="C48" s="204"/>
      <c r="D48" s="204"/>
      <c r="E48" s="202" t="s">
        <v>1463</v>
      </c>
      <c r="F48" s="202"/>
      <c r="G48" s="202"/>
      <c r="H48" s="202"/>
      <c r="I48" s="202"/>
      <c r="J48" s="202"/>
      <c r="K48" s="200"/>
    </row>
    <row r="49" s="1" customFormat="1" ht="15" customHeight="1">
      <c r="B49" s="203"/>
      <c r="C49" s="204"/>
      <c r="D49" s="204"/>
      <c r="E49" s="202" t="s">
        <v>1464</v>
      </c>
      <c r="F49" s="202"/>
      <c r="G49" s="202"/>
      <c r="H49" s="202"/>
      <c r="I49" s="202"/>
      <c r="J49" s="202"/>
      <c r="K49" s="200"/>
    </row>
    <row r="50" s="1" customFormat="1" ht="15" customHeight="1">
      <c r="B50" s="203"/>
      <c r="C50" s="204"/>
      <c r="D50" s="204"/>
      <c r="E50" s="202" t="s">
        <v>1465</v>
      </c>
      <c r="F50" s="202"/>
      <c r="G50" s="202"/>
      <c r="H50" s="202"/>
      <c r="I50" s="202"/>
      <c r="J50" s="202"/>
      <c r="K50" s="200"/>
    </row>
    <row r="51" s="1" customFormat="1" ht="15" customHeight="1">
      <c r="B51" s="203"/>
      <c r="C51" s="204"/>
      <c r="D51" s="202" t="s">
        <v>1466</v>
      </c>
      <c r="E51" s="202"/>
      <c r="F51" s="202"/>
      <c r="G51" s="202"/>
      <c r="H51" s="202"/>
      <c r="I51" s="202"/>
      <c r="J51" s="202"/>
      <c r="K51" s="200"/>
    </row>
    <row r="52" s="1" customFormat="1" ht="25.5" customHeight="1">
      <c r="B52" s="198"/>
      <c r="C52" s="199" t="s">
        <v>1467</v>
      </c>
      <c r="D52" s="199"/>
      <c r="E52" s="199"/>
      <c r="F52" s="199"/>
      <c r="G52" s="199"/>
      <c r="H52" s="199"/>
      <c r="I52" s="199"/>
      <c r="J52" s="199"/>
      <c r="K52" s="200"/>
    </row>
    <row r="53" s="1" customFormat="1" ht="5.25" customHeight="1">
      <c r="B53" s="198"/>
      <c r="C53" s="201"/>
      <c r="D53" s="201"/>
      <c r="E53" s="201"/>
      <c r="F53" s="201"/>
      <c r="G53" s="201"/>
      <c r="H53" s="201"/>
      <c r="I53" s="201"/>
      <c r="J53" s="201"/>
      <c r="K53" s="200"/>
    </row>
    <row r="54" s="1" customFormat="1" ht="15" customHeight="1">
      <c r="B54" s="198"/>
      <c r="C54" s="202" t="s">
        <v>1468</v>
      </c>
      <c r="D54" s="202"/>
      <c r="E54" s="202"/>
      <c r="F54" s="202"/>
      <c r="G54" s="202"/>
      <c r="H54" s="202"/>
      <c r="I54" s="202"/>
      <c r="J54" s="202"/>
      <c r="K54" s="200"/>
    </row>
    <row r="55" s="1" customFormat="1" ht="15" customHeight="1">
      <c r="B55" s="198"/>
      <c r="C55" s="202" t="s">
        <v>1469</v>
      </c>
      <c r="D55" s="202"/>
      <c r="E55" s="202"/>
      <c r="F55" s="202"/>
      <c r="G55" s="202"/>
      <c r="H55" s="202"/>
      <c r="I55" s="202"/>
      <c r="J55" s="202"/>
      <c r="K55" s="200"/>
    </row>
    <row r="56" s="1" customFormat="1" ht="12.75" customHeight="1">
      <c r="B56" s="198"/>
      <c r="C56" s="202"/>
      <c r="D56" s="202"/>
      <c r="E56" s="202"/>
      <c r="F56" s="202"/>
      <c r="G56" s="202"/>
      <c r="H56" s="202"/>
      <c r="I56" s="202"/>
      <c r="J56" s="202"/>
      <c r="K56" s="200"/>
    </row>
    <row r="57" s="1" customFormat="1" ht="15" customHeight="1">
      <c r="B57" s="198"/>
      <c r="C57" s="202" t="s">
        <v>1470</v>
      </c>
      <c r="D57" s="202"/>
      <c r="E57" s="202"/>
      <c r="F57" s="202"/>
      <c r="G57" s="202"/>
      <c r="H57" s="202"/>
      <c r="I57" s="202"/>
      <c r="J57" s="202"/>
      <c r="K57" s="200"/>
    </row>
    <row r="58" s="1" customFormat="1" ht="15" customHeight="1">
      <c r="B58" s="198"/>
      <c r="C58" s="204"/>
      <c r="D58" s="202" t="s">
        <v>1471</v>
      </c>
      <c r="E58" s="202"/>
      <c r="F58" s="202"/>
      <c r="G58" s="202"/>
      <c r="H58" s="202"/>
      <c r="I58" s="202"/>
      <c r="J58" s="202"/>
      <c r="K58" s="200"/>
    </row>
    <row r="59" s="1" customFormat="1" ht="15" customHeight="1">
      <c r="B59" s="198"/>
      <c r="C59" s="204"/>
      <c r="D59" s="202" t="s">
        <v>1472</v>
      </c>
      <c r="E59" s="202"/>
      <c r="F59" s="202"/>
      <c r="G59" s="202"/>
      <c r="H59" s="202"/>
      <c r="I59" s="202"/>
      <c r="J59" s="202"/>
      <c r="K59" s="200"/>
    </row>
    <row r="60" s="1" customFormat="1" ht="15" customHeight="1">
      <c r="B60" s="198"/>
      <c r="C60" s="204"/>
      <c r="D60" s="202" t="s">
        <v>1473</v>
      </c>
      <c r="E60" s="202"/>
      <c r="F60" s="202"/>
      <c r="G60" s="202"/>
      <c r="H60" s="202"/>
      <c r="I60" s="202"/>
      <c r="J60" s="202"/>
      <c r="K60" s="200"/>
    </row>
    <row r="61" s="1" customFormat="1" ht="15" customHeight="1">
      <c r="B61" s="198"/>
      <c r="C61" s="204"/>
      <c r="D61" s="202" t="s">
        <v>1474</v>
      </c>
      <c r="E61" s="202"/>
      <c r="F61" s="202"/>
      <c r="G61" s="202"/>
      <c r="H61" s="202"/>
      <c r="I61" s="202"/>
      <c r="J61" s="202"/>
      <c r="K61" s="200"/>
    </row>
    <row r="62" s="1" customFormat="1" ht="15" customHeight="1">
      <c r="B62" s="198"/>
      <c r="C62" s="204"/>
      <c r="D62" s="207" t="s">
        <v>1475</v>
      </c>
      <c r="E62" s="207"/>
      <c r="F62" s="207"/>
      <c r="G62" s="207"/>
      <c r="H62" s="207"/>
      <c r="I62" s="207"/>
      <c r="J62" s="207"/>
      <c r="K62" s="200"/>
    </row>
    <row r="63" s="1" customFormat="1" ht="15" customHeight="1">
      <c r="B63" s="198"/>
      <c r="C63" s="204"/>
      <c r="D63" s="202" t="s">
        <v>1476</v>
      </c>
      <c r="E63" s="202"/>
      <c r="F63" s="202"/>
      <c r="G63" s="202"/>
      <c r="H63" s="202"/>
      <c r="I63" s="202"/>
      <c r="J63" s="202"/>
      <c r="K63" s="200"/>
    </row>
    <row r="64" s="1" customFormat="1" ht="12.75" customHeight="1">
      <c r="B64" s="198"/>
      <c r="C64" s="204"/>
      <c r="D64" s="204"/>
      <c r="E64" s="208"/>
      <c r="F64" s="204"/>
      <c r="G64" s="204"/>
      <c r="H64" s="204"/>
      <c r="I64" s="204"/>
      <c r="J64" s="204"/>
      <c r="K64" s="200"/>
    </row>
    <row r="65" s="1" customFormat="1" ht="15" customHeight="1">
      <c r="B65" s="198"/>
      <c r="C65" s="204"/>
      <c r="D65" s="202" t="s">
        <v>1477</v>
      </c>
      <c r="E65" s="202"/>
      <c r="F65" s="202"/>
      <c r="G65" s="202"/>
      <c r="H65" s="202"/>
      <c r="I65" s="202"/>
      <c r="J65" s="202"/>
      <c r="K65" s="200"/>
    </row>
    <row r="66" s="1" customFormat="1" ht="15" customHeight="1">
      <c r="B66" s="198"/>
      <c r="C66" s="204"/>
      <c r="D66" s="207" t="s">
        <v>1478</v>
      </c>
      <c r="E66" s="207"/>
      <c r="F66" s="207"/>
      <c r="G66" s="207"/>
      <c r="H66" s="207"/>
      <c r="I66" s="207"/>
      <c r="J66" s="207"/>
      <c r="K66" s="200"/>
    </row>
    <row r="67" s="1" customFormat="1" ht="15" customHeight="1">
      <c r="B67" s="198"/>
      <c r="C67" s="204"/>
      <c r="D67" s="202" t="s">
        <v>1479</v>
      </c>
      <c r="E67" s="202"/>
      <c r="F67" s="202"/>
      <c r="G67" s="202"/>
      <c r="H67" s="202"/>
      <c r="I67" s="202"/>
      <c r="J67" s="202"/>
      <c r="K67" s="200"/>
    </row>
    <row r="68" s="1" customFormat="1" ht="15" customHeight="1">
      <c r="B68" s="198"/>
      <c r="C68" s="204"/>
      <c r="D68" s="202" t="s">
        <v>1480</v>
      </c>
      <c r="E68" s="202"/>
      <c r="F68" s="202"/>
      <c r="G68" s="202"/>
      <c r="H68" s="202"/>
      <c r="I68" s="202"/>
      <c r="J68" s="202"/>
      <c r="K68" s="200"/>
    </row>
    <row r="69" s="1" customFormat="1" ht="15" customHeight="1">
      <c r="B69" s="198"/>
      <c r="C69" s="204"/>
      <c r="D69" s="202" t="s">
        <v>1481</v>
      </c>
      <c r="E69" s="202"/>
      <c r="F69" s="202"/>
      <c r="G69" s="202"/>
      <c r="H69" s="202"/>
      <c r="I69" s="202"/>
      <c r="J69" s="202"/>
      <c r="K69" s="200"/>
    </row>
    <row r="70" s="1" customFormat="1" ht="15" customHeight="1">
      <c r="B70" s="198"/>
      <c r="C70" s="204"/>
      <c r="D70" s="202" t="s">
        <v>1482</v>
      </c>
      <c r="E70" s="202"/>
      <c r="F70" s="202"/>
      <c r="G70" s="202"/>
      <c r="H70" s="202"/>
      <c r="I70" s="202"/>
      <c r="J70" s="202"/>
      <c r="K70" s="200"/>
    </row>
    <row r="71" s="1" customFormat="1" ht="12.75" customHeight="1">
      <c r="B71" s="209"/>
      <c r="C71" s="210"/>
      <c r="D71" s="210"/>
      <c r="E71" s="210"/>
      <c r="F71" s="210"/>
      <c r="G71" s="210"/>
      <c r="H71" s="210"/>
      <c r="I71" s="210"/>
      <c r="J71" s="210"/>
      <c r="K71" s="211"/>
    </row>
    <row r="72" s="1" customFormat="1" ht="18.75" customHeight="1">
      <c r="B72" s="212"/>
      <c r="C72" s="212"/>
      <c r="D72" s="212"/>
      <c r="E72" s="212"/>
      <c r="F72" s="212"/>
      <c r="G72" s="212"/>
      <c r="H72" s="212"/>
      <c r="I72" s="212"/>
      <c r="J72" s="212"/>
      <c r="K72" s="213"/>
    </row>
    <row r="73" s="1" customFormat="1" ht="18.75" customHeight="1">
      <c r="B73" s="213"/>
      <c r="C73" s="213"/>
      <c r="D73" s="213"/>
      <c r="E73" s="213"/>
      <c r="F73" s="213"/>
      <c r="G73" s="213"/>
      <c r="H73" s="213"/>
      <c r="I73" s="213"/>
      <c r="J73" s="213"/>
      <c r="K73" s="213"/>
    </row>
    <row r="74" s="1" customFormat="1" ht="7.5" customHeight="1">
      <c r="B74" s="214"/>
      <c r="C74" s="215"/>
      <c r="D74" s="215"/>
      <c r="E74" s="215"/>
      <c r="F74" s="215"/>
      <c r="G74" s="215"/>
      <c r="H74" s="215"/>
      <c r="I74" s="215"/>
      <c r="J74" s="215"/>
      <c r="K74" s="216"/>
    </row>
    <row r="75" s="1" customFormat="1" ht="45" customHeight="1">
      <c r="B75" s="217"/>
      <c r="C75" s="218" t="s">
        <v>1483</v>
      </c>
      <c r="D75" s="218"/>
      <c r="E75" s="218"/>
      <c r="F75" s="218"/>
      <c r="G75" s="218"/>
      <c r="H75" s="218"/>
      <c r="I75" s="218"/>
      <c r="J75" s="218"/>
      <c r="K75" s="219"/>
    </row>
    <row r="76" s="1" customFormat="1" ht="17.25" customHeight="1">
      <c r="B76" s="217"/>
      <c r="C76" s="220" t="s">
        <v>1484</v>
      </c>
      <c r="D76" s="220"/>
      <c r="E76" s="220"/>
      <c r="F76" s="220" t="s">
        <v>1485</v>
      </c>
      <c r="G76" s="221"/>
      <c r="H76" s="220" t="s">
        <v>53</v>
      </c>
      <c r="I76" s="220" t="s">
        <v>56</v>
      </c>
      <c r="J76" s="220" t="s">
        <v>1486</v>
      </c>
      <c r="K76" s="219"/>
    </row>
    <row r="77" s="1" customFormat="1" ht="17.25" customHeight="1">
      <c r="B77" s="217"/>
      <c r="C77" s="222" t="s">
        <v>1487</v>
      </c>
      <c r="D77" s="222"/>
      <c r="E77" s="222"/>
      <c r="F77" s="223" t="s">
        <v>1488</v>
      </c>
      <c r="G77" s="224"/>
      <c r="H77" s="222"/>
      <c r="I77" s="222"/>
      <c r="J77" s="222" t="s">
        <v>1489</v>
      </c>
      <c r="K77" s="219"/>
    </row>
    <row r="78" s="1" customFormat="1" ht="5.25" customHeight="1">
      <c r="B78" s="217"/>
      <c r="C78" s="225"/>
      <c r="D78" s="225"/>
      <c r="E78" s="225"/>
      <c r="F78" s="225"/>
      <c r="G78" s="226"/>
      <c r="H78" s="225"/>
      <c r="I78" s="225"/>
      <c r="J78" s="225"/>
      <c r="K78" s="219"/>
    </row>
    <row r="79" s="1" customFormat="1" ht="15" customHeight="1">
      <c r="B79" s="217"/>
      <c r="C79" s="205" t="s">
        <v>52</v>
      </c>
      <c r="D79" s="227"/>
      <c r="E79" s="227"/>
      <c r="F79" s="228" t="s">
        <v>1490</v>
      </c>
      <c r="G79" s="229"/>
      <c r="H79" s="205" t="s">
        <v>1491</v>
      </c>
      <c r="I79" s="205" t="s">
        <v>1492</v>
      </c>
      <c r="J79" s="205">
        <v>20</v>
      </c>
      <c r="K79" s="219"/>
    </row>
    <row r="80" s="1" customFormat="1" ht="15" customHeight="1">
      <c r="B80" s="217"/>
      <c r="C80" s="205" t="s">
        <v>1493</v>
      </c>
      <c r="D80" s="205"/>
      <c r="E80" s="205"/>
      <c r="F80" s="228" t="s">
        <v>1490</v>
      </c>
      <c r="G80" s="229"/>
      <c r="H80" s="205" t="s">
        <v>1494</v>
      </c>
      <c r="I80" s="205" t="s">
        <v>1492</v>
      </c>
      <c r="J80" s="205">
        <v>120</v>
      </c>
      <c r="K80" s="219"/>
    </row>
    <row r="81" s="1" customFormat="1" ht="15" customHeight="1">
      <c r="B81" s="230"/>
      <c r="C81" s="205" t="s">
        <v>1495</v>
      </c>
      <c r="D81" s="205"/>
      <c r="E81" s="205"/>
      <c r="F81" s="228" t="s">
        <v>1496</v>
      </c>
      <c r="G81" s="229"/>
      <c r="H81" s="205" t="s">
        <v>1497</v>
      </c>
      <c r="I81" s="205" t="s">
        <v>1492</v>
      </c>
      <c r="J81" s="205">
        <v>50</v>
      </c>
      <c r="K81" s="219"/>
    </row>
    <row r="82" s="1" customFormat="1" ht="15" customHeight="1">
      <c r="B82" s="230"/>
      <c r="C82" s="205" t="s">
        <v>1498</v>
      </c>
      <c r="D82" s="205"/>
      <c r="E82" s="205"/>
      <c r="F82" s="228" t="s">
        <v>1490</v>
      </c>
      <c r="G82" s="229"/>
      <c r="H82" s="205" t="s">
        <v>1499</v>
      </c>
      <c r="I82" s="205" t="s">
        <v>1500</v>
      </c>
      <c r="J82" s="205"/>
      <c r="K82" s="219"/>
    </row>
    <row r="83" s="1" customFormat="1" ht="15" customHeight="1">
      <c r="B83" s="230"/>
      <c r="C83" s="231" t="s">
        <v>1501</v>
      </c>
      <c r="D83" s="231"/>
      <c r="E83" s="231"/>
      <c r="F83" s="232" t="s">
        <v>1496</v>
      </c>
      <c r="G83" s="231"/>
      <c r="H83" s="231" t="s">
        <v>1502</v>
      </c>
      <c r="I83" s="231" t="s">
        <v>1492</v>
      </c>
      <c r="J83" s="231">
        <v>15</v>
      </c>
      <c r="K83" s="219"/>
    </row>
    <row r="84" s="1" customFormat="1" ht="15" customHeight="1">
      <c r="B84" s="230"/>
      <c r="C84" s="231" t="s">
        <v>1503</v>
      </c>
      <c r="D84" s="231"/>
      <c r="E84" s="231"/>
      <c r="F84" s="232" t="s">
        <v>1496</v>
      </c>
      <c r="G84" s="231"/>
      <c r="H84" s="231" t="s">
        <v>1504</v>
      </c>
      <c r="I84" s="231" t="s">
        <v>1492</v>
      </c>
      <c r="J84" s="231">
        <v>15</v>
      </c>
      <c r="K84" s="219"/>
    </row>
    <row r="85" s="1" customFormat="1" ht="15" customHeight="1">
      <c r="B85" s="230"/>
      <c r="C85" s="231" t="s">
        <v>1505</v>
      </c>
      <c r="D85" s="231"/>
      <c r="E85" s="231"/>
      <c r="F85" s="232" t="s">
        <v>1496</v>
      </c>
      <c r="G85" s="231"/>
      <c r="H85" s="231" t="s">
        <v>1506</v>
      </c>
      <c r="I85" s="231" t="s">
        <v>1492</v>
      </c>
      <c r="J85" s="231">
        <v>20</v>
      </c>
      <c r="K85" s="219"/>
    </row>
    <row r="86" s="1" customFormat="1" ht="15" customHeight="1">
      <c r="B86" s="230"/>
      <c r="C86" s="231" t="s">
        <v>1507</v>
      </c>
      <c r="D86" s="231"/>
      <c r="E86" s="231"/>
      <c r="F86" s="232" t="s">
        <v>1496</v>
      </c>
      <c r="G86" s="231"/>
      <c r="H86" s="231" t="s">
        <v>1508</v>
      </c>
      <c r="I86" s="231" t="s">
        <v>1492</v>
      </c>
      <c r="J86" s="231">
        <v>20</v>
      </c>
      <c r="K86" s="219"/>
    </row>
    <row r="87" s="1" customFormat="1" ht="15" customHeight="1">
      <c r="B87" s="230"/>
      <c r="C87" s="205" t="s">
        <v>1509</v>
      </c>
      <c r="D87" s="205"/>
      <c r="E87" s="205"/>
      <c r="F87" s="228" t="s">
        <v>1496</v>
      </c>
      <c r="G87" s="229"/>
      <c r="H87" s="205" t="s">
        <v>1510</v>
      </c>
      <c r="I87" s="205" t="s">
        <v>1492</v>
      </c>
      <c r="J87" s="205">
        <v>50</v>
      </c>
      <c r="K87" s="219"/>
    </row>
    <row r="88" s="1" customFormat="1" ht="15" customHeight="1">
      <c r="B88" s="230"/>
      <c r="C88" s="205" t="s">
        <v>1511</v>
      </c>
      <c r="D88" s="205"/>
      <c r="E88" s="205"/>
      <c r="F88" s="228" t="s">
        <v>1496</v>
      </c>
      <c r="G88" s="229"/>
      <c r="H88" s="205" t="s">
        <v>1512</v>
      </c>
      <c r="I88" s="205" t="s">
        <v>1492</v>
      </c>
      <c r="J88" s="205">
        <v>20</v>
      </c>
      <c r="K88" s="219"/>
    </row>
    <row r="89" s="1" customFormat="1" ht="15" customHeight="1">
      <c r="B89" s="230"/>
      <c r="C89" s="205" t="s">
        <v>1513</v>
      </c>
      <c r="D89" s="205"/>
      <c r="E89" s="205"/>
      <c r="F89" s="228" t="s">
        <v>1496</v>
      </c>
      <c r="G89" s="229"/>
      <c r="H89" s="205" t="s">
        <v>1514</v>
      </c>
      <c r="I89" s="205" t="s">
        <v>1492</v>
      </c>
      <c r="J89" s="205">
        <v>20</v>
      </c>
      <c r="K89" s="219"/>
    </row>
    <row r="90" s="1" customFormat="1" ht="15" customHeight="1">
      <c r="B90" s="230"/>
      <c r="C90" s="205" t="s">
        <v>1515</v>
      </c>
      <c r="D90" s="205"/>
      <c r="E90" s="205"/>
      <c r="F90" s="228" t="s">
        <v>1496</v>
      </c>
      <c r="G90" s="229"/>
      <c r="H90" s="205" t="s">
        <v>1516</v>
      </c>
      <c r="I90" s="205" t="s">
        <v>1492</v>
      </c>
      <c r="J90" s="205">
        <v>50</v>
      </c>
      <c r="K90" s="219"/>
    </row>
    <row r="91" s="1" customFormat="1" ht="15" customHeight="1">
      <c r="B91" s="230"/>
      <c r="C91" s="205" t="s">
        <v>1517</v>
      </c>
      <c r="D91" s="205"/>
      <c r="E91" s="205"/>
      <c r="F91" s="228" t="s">
        <v>1496</v>
      </c>
      <c r="G91" s="229"/>
      <c r="H91" s="205" t="s">
        <v>1517</v>
      </c>
      <c r="I91" s="205" t="s">
        <v>1492</v>
      </c>
      <c r="J91" s="205">
        <v>50</v>
      </c>
      <c r="K91" s="219"/>
    </row>
    <row r="92" s="1" customFormat="1" ht="15" customHeight="1">
      <c r="B92" s="230"/>
      <c r="C92" s="205" t="s">
        <v>1518</v>
      </c>
      <c r="D92" s="205"/>
      <c r="E92" s="205"/>
      <c r="F92" s="228" t="s">
        <v>1496</v>
      </c>
      <c r="G92" s="229"/>
      <c r="H92" s="205" t="s">
        <v>1519</v>
      </c>
      <c r="I92" s="205" t="s">
        <v>1492</v>
      </c>
      <c r="J92" s="205">
        <v>255</v>
      </c>
      <c r="K92" s="219"/>
    </row>
    <row r="93" s="1" customFormat="1" ht="15" customHeight="1">
      <c r="B93" s="230"/>
      <c r="C93" s="205" t="s">
        <v>1520</v>
      </c>
      <c r="D93" s="205"/>
      <c r="E93" s="205"/>
      <c r="F93" s="228" t="s">
        <v>1490</v>
      </c>
      <c r="G93" s="229"/>
      <c r="H93" s="205" t="s">
        <v>1521</v>
      </c>
      <c r="I93" s="205" t="s">
        <v>1522</v>
      </c>
      <c r="J93" s="205"/>
      <c r="K93" s="219"/>
    </row>
    <row r="94" s="1" customFormat="1" ht="15" customHeight="1">
      <c r="B94" s="230"/>
      <c r="C94" s="205" t="s">
        <v>1523</v>
      </c>
      <c r="D94" s="205"/>
      <c r="E94" s="205"/>
      <c r="F94" s="228" t="s">
        <v>1490</v>
      </c>
      <c r="G94" s="229"/>
      <c r="H94" s="205" t="s">
        <v>1524</v>
      </c>
      <c r="I94" s="205" t="s">
        <v>1525</v>
      </c>
      <c r="J94" s="205"/>
      <c r="K94" s="219"/>
    </row>
    <row r="95" s="1" customFormat="1" ht="15" customHeight="1">
      <c r="B95" s="230"/>
      <c r="C95" s="205" t="s">
        <v>1526</v>
      </c>
      <c r="D95" s="205"/>
      <c r="E95" s="205"/>
      <c r="F95" s="228" t="s">
        <v>1490</v>
      </c>
      <c r="G95" s="229"/>
      <c r="H95" s="205" t="s">
        <v>1526</v>
      </c>
      <c r="I95" s="205" t="s">
        <v>1525</v>
      </c>
      <c r="J95" s="205"/>
      <c r="K95" s="219"/>
    </row>
    <row r="96" s="1" customFormat="1" ht="15" customHeight="1">
      <c r="B96" s="230"/>
      <c r="C96" s="205" t="s">
        <v>37</v>
      </c>
      <c r="D96" s="205"/>
      <c r="E96" s="205"/>
      <c r="F96" s="228" t="s">
        <v>1490</v>
      </c>
      <c r="G96" s="229"/>
      <c r="H96" s="205" t="s">
        <v>1527</v>
      </c>
      <c r="I96" s="205" t="s">
        <v>1525</v>
      </c>
      <c r="J96" s="205"/>
      <c r="K96" s="219"/>
    </row>
    <row r="97" s="1" customFormat="1" ht="15" customHeight="1">
      <c r="B97" s="230"/>
      <c r="C97" s="205" t="s">
        <v>47</v>
      </c>
      <c r="D97" s="205"/>
      <c r="E97" s="205"/>
      <c r="F97" s="228" t="s">
        <v>1490</v>
      </c>
      <c r="G97" s="229"/>
      <c r="H97" s="205" t="s">
        <v>1528</v>
      </c>
      <c r="I97" s="205" t="s">
        <v>1525</v>
      </c>
      <c r="J97" s="205"/>
      <c r="K97" s="219"/>
    </row>
    <row r="98" s="1" customFormat="1" ht="15" customHeight="1">
      <c r="B98" s="233"/>
      <c r="C98" s="234"/>
      <c r="D98" s="234"/>
      <c r="E98" s="234"/>
      <c r="F98" s="234"/>
      <c r="G98" s="234"/>
      <c r="H98" s="234"/>
      <c r="I98" s="234"/>
      <c r="J98" s="234"/>
      <c r="K98" s="235"/>
    </row>
    <row r="99" s="1" customFormat="1" ht="18.75" customHeight="1">
      <c r="B99" s="236"/>
      <c r="C99" s="237"/>
      <c r="D99" s="237"/>
      <c r="E99" s="237"/>
      <c r="F99" s="237"/>
      <c r="G99" s="237"/>
      <c r="H99" s="237"/>
      <c r="I99" s="237"/>
      <c r="J99" s="237"/>
      <c r="K99" s="236"/>
    </row>
    <row r="100" s="1" customFormat="1" ht="18.75" customHeight="1">
      <c r="B100" s="213"/>
      <c r="C100" s="213"/>
      <c r="D100" s="213"/>
      <c r="E100" s="213"/>
      <c r="F100" s="213"/>
      <c r="G100" s="213"/>
      <c r="H100" s="213"/>
      <c r="I100" s="213"/>
      <c r="J100" s="213"/>
      <c r="K100" s="213"/>
    </row>
    <row r="101" s="1" customFormat="1" ht="7.5" customHeight="1">
      <c r="B101" s="214"/>
      <c r="C101" s="215"/>
      <c r="D101" s="215"/>
      <c r="E101" s="215"/>
      <c r="F101" s="215"/>
      <c r="G101" s="215"/>
      <c r="H101" s="215"/>
      <c r="I101" s="215"/>
      <c r="J101" s="215"/>
      <c r="K101" s="216"/>
    </row>
    <row r="102" s="1" customFormat="1" ht="45" customHeight="1">
      <c r="B102" s="217"/>
      <c r="C102" s="218" t="s">
        <v>1529</v>
      </c>
      <c r="D102" s="218"/>
      <c r="E102" s="218"/>
      <c r="F102" s="218"/>
      <c r="G102" s="218"/>
      <c r="H102" s="218"/>
      <c r="I102" s="218"/>
      <c r="J102" s="218"/>
      <c r="K102" s="219"/>
    </row>
    <row r="103" s="1" customFormat="1" ht="17.25" customHeight="1">
      <c r="B103" s="217"/>
      <c r="C103" s="220" t="s">
        <v>1484</v>
      </c>
      <c r="D103" s="220"/>
      <c r="E103" s="220"/>
      <c r="F103" s="220" t="s">
        <v>1485</v>
      </c>
      <c r="G103" s="221"/>
      <c r="H103" s="220" t="s">
        <v>53</v>
      </c>
      <c r="I103" s="220" t="s">
        <v>56</v>
      </c>
      <c r="J103" s="220" t="s">
        <v>1486</v>
      </c>
      <c r="K103" s="219"/>
    </row>
    <row r="104" s="1" customFormat="1" ht="17.25" customHeight="1">
      <c r="B104" s="217"/>
      <c r="C104" s="222" t="s">
        <v>1487</v>
      </c>
      <c r="D104" s="222"/>
      <c r="E104" s="222"/>
      <c r="F104" s="223" t="s">
        <v>1488</v>
      </c>
      <c r="G104" s="224"/>
      <c r="H104" s="222"/>
      <c r="I104" s="222"/>
      <c r="J104" s="222" t="s">
        <v>1489</v>
      </c>
      <c r="K104" s="219"/>
    </row>
    <row r="105" s="1" customFormat="1" ht="5.25" customHeight="1">
      <c r="B105" s="217"/>
      <c r="C105" s="220"/>
      <c r="D105" s="220"/>
      <c r="E105" s="220"/>
      <c r="F105" s="220"/>
      <c r="G105" s="238"/>
      <c r="H105" s="220"/>
      <c r="I105" s="220"/>
      <c r="J105" s="220"/>
      <c r="K105" s="219"/>
    </row>
    <row r="106" s="1" customFormat="1" ht="15" customHeight="1">
      <c r="B106" s="217"/>
      <c r="C106" s="205" t="s">
        <v>52</v>
      </c>
      <c r="D106" s="227"/>
      <c r="E106" s="227"/>
      <c r="F106" s="228" t="s">
        <v>1490</v>
      </c>
      <c r="G106" s="205"/>
      <c r="H106" s="205" t="s">
        <v>1530</v>
      </c>
      <c r="I106" s="205" t="s">
        <v>1492</v>
      </c>
      <c r="J106" s="205">
        <v>20</v>
      </c>
      <c r="K106" s="219"/>
    </row>
    <row r="107" s="1" customFormat="1" ht="15" customHeight="1">
      <c r="B107" s="217"/>
      <c r="C107" s="205" t="s">
        <v>1493</v>
      </c>
      <c r="D107" s="205"/>
      <c r="E107" s="205"/>
      <c r="F107" s="228" t="s">
        <v>1490</v>
      </c>
      <c r="G107" s="205"/>
      <c r="H107" s="205" t="s">
        <v>1530</v>
      </c>
      <c r="I107" s="205" t="s">
        <v>1492</v>
      </c>
      <c r="J107" s="205">
        <v>120</v>
      </c>
      <c r="K107" s="219"/>
    </row>
    <row r="108" s="1" customFormat="1" ht="15" customHeight="1">
      <c r="B108" s="230"/>
      <c r="C108" s="205" t="s">
        <v>1495</v>
      </c>
      <c r="D108" s="205"/>
      <c r="E108" s="205"/>
      <c r="F108" s="228" t="s">
        <v>1496</v>
      </c>
      <c r="G108" s="205"/>
      <c r="H108" s="205" t="s">
        <v>1530</v>
      </c>
      <c r="I108" s="205" t="s">
        <v>1492</v>
      </c>
      <c r="J108" s="205">
        <v>50</v>
      </c>
      <c r="K108" s="219"/>
    </row>
    <row r="109" s="1" customFormat="1" ht="15" customHeight="1">
      <c r="B109" s="230"/>
      <c r="C109" s="205" t="s">
        <v>1498</v>
      </c>
      <c r="D109" s="205"/>
      <c r="E109" s="205"/>
      <c r="F109" s="228" t="s">
        <v>1490</v>
      </c>
      <c r="G109" s="205"/>
      <c r="H109" s="205" t="s">
        <v>1530</v>
      </c>
      <c r="I109" s="205" t="s">
        <v>1500</v>
      </c>
      <c r="J109" s="205"/>
      <c r="K109" s="219"/>
    </row>
    <row r="110" s="1" customFormat="1" ht="15" customHeight="1">
      <c r="B110" s="230"/>
      <c r="C110" s="205" t="s">
        <v>1509</v>
      </c>
      <c r="D110" s="205"/>
      <c r="E110" s="205"/>
      <c r="F110" s="228" t="s">
        <v>1496</v>
      </c>
      <c r="G110" s="205"/>
      <c r="H110" s="205" t="s">
        <v>1530</v>
      </c>
      <c r="I110" s="205" t="s">
        <v>1492</v>
      </c>
      <c r="J110" s="205">
        <v>50</v>
      </c>
      <c r="K110" s="219"/>
    </row>
    <row r="111" s="1" customFormat="1" ht="15" customHeight="1">
      <c r="B111" s="230"/>
      <c r="C111" s="205" t="s">
        <v>1517</v>
      </c>
      <c r="D111" s="205"/>
      <c r="E111" s="205"/>
      <c r="F111" s="228" t="s">
        <v>1496</v>
      </c>
      <c r="G111" s="205"/>
      <c r="H111" s="205" t="s">
        <v>1530</v>
      </c>
      <c r="I111" s="205" t="s">
        <v>1492</v>
      </c>
      <c r="J111" s="205">
        <v>50</v>
      </c>
      <c r="K111" s="219"/>
    </row>
    <row r="112" s="1" customFormat="1" ht="15" customHeight="1">
      <c r="B112" s="230"/>
      <c r="C112" s="205" t="s">
        <v>1515</v>
      </c>
      <c r="D112" s="205"/>
      <c r="E112" s="205"/>
      <c r="F112" s="228" t="s">
        <v>1496</v>
      </c>
      <c r="G112" s="205"/>
      <c r="H112" s="205" t="s">
        <v>1530</v>
      </c>
      <c r="I112" s="205" t="s">
        <v>1492</v>
      </c>
      <c r="J112" s="205">
        <v>50</v>
      </c>
      <c r="K112" s="219"/>
    </row>
    <row r="113" s="1" customFormat="1" ht="15" customHeight="1">
      <c r="B113" s="230"/>
      <c r="C113" s="205" t="s">
        <v>52</v>
      </c>
      <c r="D113" s="205"/>
      <c r="E113" s="205"/>
      <c r="F113" s="228" t="s">
        <v>1490</v>
      </c>
      <c r="G113" s="205"/>
      <c r="H113" s="205" t="s">
        <v>1531</v>
      </c>
      <c r="I113" s="205" t="s">
        <v>1492</v>
      </c>
      <c r="J113" s="205">
        <v>20</v>
      </c>
      <c r="K113" s="219"/>
    </row>
    <row r="114" s="1" customFormat="1" ht="15" customHeight="1">
      <c r="B114" s="230"/>
      <c r="C114" s="205" t="s">
        <v>1532</v>
      </c>
      <c r="D114" s="205"/>
      <c r="E114" s="205"/>
      <c r="F114" s="228" t="s">
        <v>1490</v>
      </c>
      <c r="G114" s="205"/>
      <c r="H114" s="205" t="s">
        <v>1533</v>
      </c>
      <c r="I114" s="205" t="s">
        <v>1492</v>
      </c>
      <c r="J114" s="205">
        <v>120</v>
      </c>
      <c r="K114" s="219"/>
    </row>
    <row r="115" s="1" customFormat="1" ht="15" customHeight="1">
      <c r="B115" s="230"/>
      <c r="C115" s="205" t="s">
        <v>37</v>
      </c>
      <c r="D115" s="205"/>
      <c r="E115" s="205"/>
      <c r="F115" s="228" t="s">
        <v>1490</v>
      </c>
      <c r="G115" s="205"/>
      <c r="H115" s="205" t="s">
        <v>1534</v>
      </c>
      <c r="I115" s="205" t="s">
        <v>1525</v>
      </c>
      <c r="J115" s="205"/>
      <c r="K115" s="219"/>
    </row>
    <row r="116" s="1" customFormat="1" ht="15" customHeight="1">
      <c r="B116" s="230"/>
      <c r="C116" s="205" t="s">
        <v>47</v>
      </c>
      <c r="D116" s="205"/>
      <c r="E116" s="205"/>
      <c r="F116" s="228" t="s">
        <v>1490</v>
      </c>
      <c r="G116" s="205"/>
      <c r="H116" s="205" t="s">
        <v>1535</v>
      </c>
      <c r="I116" s="205" t="s">
        <v>1525</v>
      </c>
      <c r="J116" s="205"/>
      <c r="K116" s="219"/>
    </row>
    <row r="117" s="1" customFormat="1" ht="15" customHeight="1">
      <c r="B117" s="230"/>
      <c r="C117" s="205" t="s">
        <v>56</v>
      </c>
      <c r="D117" s="205"/>
      <c r="E117" s="205"/>
      <c r="F117" s="228" t="s">
        <v>1490</v>
      </c>
      <c r="G117" s="205"/>
      <c r="H117" s="205" t="s">
        <v>1536</v>
      </c>
      <c r="I117" s="205" t="s">
        <v>1537</v>
      </c>
      <c r="J117" s="205"/>
      <c r="K117" s="219"/>
    </row>
    <row r="118" s="1" customFormat="1" ht="15" customHeight="1">
      <c r="B118" s="233"/>
      <c r="C118" s="239"/>
      <c r="D118" s="239"/>
      <c r="E118" s="239"/>
      <c r="F118" s="239"/>
      <c r="G118" s="239"/>
      <c r="H118" s="239"/>
      <c r="I118" s="239"/>
      <c r="J118" s="239"/>
      <c r="K118" s="235"/>
    </row>
    <row r="119" s="1" customFormat="1" ht="18.75" customHeight="1">
      <c r="B119" s="240"/>
      <c r="C119" s="241"/>
      <c r="D119" s="241"/>
      <c r="E119" s="241"/>
      <c r="F119" s="242"/>
      <c r="G119" s="241"/>
      <c r="H119" s="241"/>
      <c r="I119" s="241"/>
      <c r="J119" s="241"/>
      <c r="K119" s="240"/>
    </row>
    <row r="120" s="1" customFormat="1" ht="18.75" customHeight="1">
      <c r="B120" s="213"/>
      <c r="C120" s="213"/>
      <c r="D120" s="213"/>
      <c r="E120" s="213"/>
      <c r="F120" s="213"/>
      <c r="G120" s="213"/>
      <c r="H120" s="213"/>
      <c r="I120" s="213"/>
      <c r="J120" s="213"/>
      <c r="K120" s="213"/>
    </row>
    <row r="121" s="1" customFormat="1" ht="7.5" customHeight="1">
      <c r="B121" s="243"/>
      <c r="C121" s="244"/>
      <c r="D121" s="244"/>
      <c r="E121" s="244"/>
      <c r="F121" s="244"/>
      <c r="G121" s="244"/>
      <c r="H121" s="244"/>
      <c r="I121" s="244"/>
      <c r="J121" s="244"/>
      <c r="K121" s="245"/>
    </row>
    <row r="122" s="1" customFormat="1" ht="45" customHeight="1">
      <c r="B122" s="246"/>
      <c r="C122" s="196" t="s">
        <v>1538</v>
      </c>
      <c r="D122" s="196"/>
      <c r="E122" s="196"/>
      <c r="F122" s="196"/>
      <c r="G122" s="196"/>
      <c r="H122" s="196"/>
      <c r="I122" s="196"/>
      <c r="J122" s="196"/>
      <c r="K122" s="247"/>
    </row>
    <row r="123" s="1" customFormat="1" ht="17.25" customHeight="1">
      <c r="B123" s="248"/>
      <c r="C123" s="220" t="s">
        <v>1484</v>
      </c>
      <c r="D123" s="220"/>
      <c r="E123" s="220"/>
      <c r="F123" s="220" t="s">
        <v>1485</v>
      </c>
      <c r="G123" s="221"/>
      <c r="H123" s="220" t="s">
        <v>53</v>
      </c>
      <c r="I123" s="220" t="s">
        <v>56</v>
      </c>
      <c r="J123" s="220" t="s">
        <v>1486</v>
      </c>
      <c r="K123" s="249"/>
    </row>
    <row r="124" s="1" customFormat="1" ht="17.25" customHeight="1">
      <c r="B124" s="248"/>
      <c r="C124" s="222" t="s">
        <v>1487</v>
      </c>
      <c r="D124" s="222"/>
      <c r="E124" s="222"/>
      <c r="F124" s="223" t="s">
        <v>1488</v>
      </c>
      <c r="G124" s="224"/>
      <c r="H124" s="222"/>
      <c r="I124" s="222"/>
      <c r="J124" s="222" t="s">
        <v>1489</v>
      </c>
      <c r="K124" s="249"/>
    </row>
    <row r="125" s="1" customFormat="1" ht="5.25" customHeight="1">
      <c r="B125" s="250"/>
      <c r="C125" s="225"/>
      <c r="D125" s="225"/>
      <c r="E125" s="225"/>
      <c r="F125" s="225"/>
      <c r="G125" s="251"/>
      <c r="H125" s="225"/>
      <c r="I125" s="225"/>
      <c r="J125" s="225"/>
      <c r="K125" s="252"/>
    </row>
    <row r="126" s="1" customFormat="1" ht="15" customHeight="1">
      <c r="B126" s="250"/>
      <c r="C126" s="205" t="s">
        <v>1493</v>
      </c>
      <c r="D126" s="227"/>
      <c r="E126" s="227"/>
      <c r="F126" s="228" t="s">
        <v>1490</v>
      </c>
      <c r="G126" s="205"/>
      <c r="H126" s="205" t="s">
        <v>1530</v>
      </c>
      <c r="I126" s="205" t="s">
        <v>1492</v>
      </c>
      <c r="J126" s="205">
        <v>120</v>
      </c>
      <c r="K126" s="253"/>
    </row>
    <row r="127" s="1" customFormat="1" ht="15" customHeight="1">
      <c r="B127" s="250"/>
      <c r="C127" s="205" t="s">
        <v>1539</v>
      </c>
      <c r="D127" s="205"/>
      <c r="E127" s="205"/>
      <c r="F127" s="228" t="s">
        <v>1490</v>
      </c>
      <c r="G127" s="205"/>
      <c r="H127" s="205" t="s">
        <v>1540</v>
      </c>
      <c r="I127" s="205" t="s">
        <v>1492</v>
      </c>
      <c r="J127" s="205" t="s">
        <v>1541</v>
      </c>
      <c r="K127" s="253"/>
    </row>
    <row r="128" s="1" customFormat="1" ht="15" customHeight="1">
      <c r="B128" s="250"/>
      <c r="C128" s="205" t="s">
        <v>1438</v>
      </c>
      <c r="D128" s="205"/>
      <c r="E128" s="205"/>
      <c r="F128" s="228" t="s">
        <v>1490</v>
      </c>
      <c r="G128" s="205"/>
      <c r="H128" s="205" t="s">
        <v>1542</v>
      </c>
      <c r="I128" s="205" t="s">
        <v>1492</v>
      </c>
      <c r="J128" s="205" t="s">
        <v>1541</v>
      </c>
      <c r="K128" s="253"/>
    </row>
    <row r="129" s="1" customFormat="1" ht="15" customHeight="1">
      <c r="B129" s="250"/>
      <c r="C129" s="205" t="s">
        <v>1501</v>
      </c>
      <c r="D129" s="205"/>
      <c r="E129" s="205"/>
      <c r="F129" s="228" t="s">
        <v>1496</v>
      </c>
      <c r="G129" s="205"/>
      <c r="H129" s="205" t="s">
        <v>1502</v>
      </c>
      <c r="I129" s="205" t="s">
        <v>1492</v>
      </c>
      <c r="J129" s="205">
        <v>15</v>
      </c>
      <c r="K129" s="253"/>
    </row>
    <row r="130" s="1" customFormat="1" ht="15" customHeight="1">
      <c r="B130" s="250"/>
      <c r="C130" s="231" t="s">
        <v>1503</v>
      </c>
      <c r="D130" s="231"/>
      <c r="E130" s="231"/>
      <c r="F130" s="232" t="s">
        <v>1496</v>
      </c>
      <c r="G130" s="231"/>
      <c r="H130" s="231" t="s">
        <v>1504</v>
      </c>
      <c r="I130" s="231" t="s">
        <v>1492</v>
      </c>
      <c r="J130" s="231">
        <v>15</v>
      </c>
      <c r="K130" s="253"/>
    </row>
    <row r="131" s="1" customFormat="1" ht="15" customHeight="1">
      <c r="B131" s="250"/>
      <c r="C131" s="231" t="s">
        <v>1505</v>
      </c>
      <c r="D131" s="231"/>
      <c r="E131" s="231"/>
      <c r="F131" s="232" t="s">
        <v>1496</v>
      </c>
      <c r="G131" s="231"/>
      <c r="H131" s="231" t="s">
        <v>1506</v>
      </c>
      <c r="I131" s="231" t="s">
        <v>1492</v>
      </c>
      <c r="J131" s="231">
        <v>20</v>
      </c>
      <c r="K131" s="253"/>
    </row>
    <row r="132" s="1" customFormat="1" ht="15" customHeight="1">
      <c r="B132" s="250"/>
      <c r="C132" s="231" t="s">
        <v>1507</v>
      </c>
      <c r="D132" s="231"/>
      <c r="E132" s="231"/>
      <c r="F132" s="232" t="s">
        <v>1496</v>
      </c>
      <c r="G132" s="231"/>
      <c r="H132" s="231" t="s">
        <v>1508</v>
      </c>
      <c r="I132" s="231" t="s">
        <v>1492</v>
      </c>
      <c r="J132" s="231">
        <v>20</v>
      </c>
      <c r="K132" s="253"/>
    </row>
    <row r="133" s="1" customFormat="1" ht="15" customHeight="1">
      <c r="B133" s="250"/>
      <c r="C133" s="205" t="s">
        <v>1495</v>
      </c>
      <c r="D133" s="205"/>
      <c r="E133" s="205"/>
      <c r="F133" s="228" t="s">
        <v>1496</v>
      </c>
      <c r="G133" s="205"/>
      <c r="H133" s="205" t="s">
        <v>1530</v>
      </c>
      <c r="I133" s="205" t="s">
        <v>1492</v>
      </c>
      <c r="J133" s="205">
        <v>50</v>
      </c>
      <c r="K133" s="253"/>
    </row>
    <row r="134" s="1" customFormat="1" ht="15" customHeight="1">
      <c r="B134" s="250"/>
      <c r="C134" s="205" t="s">
        <v>1509</v>
      </c>
      <c r="D134" s="205"/>
      <c r="E134" s="205"/>
      <c r="F134" s="228" t="s">
        <v>1496</v>
      </c>
      <c r="G134" s="205"/>
      <c r="H134" s="205" t="s">
        <v>1530</v>
      </c>
      <c r="I134" s="205" t="s">
        <v>1492</v>
      </c>
      <c r="J134" s="205">
        <v>50</v>
      </c>
      <c r="K134" s="253"/>
    </row>
    <row r="135" s="1" customFormat="1" ht="15" customHeight="1">
      <c r="B135" s="250"/>
      <c r="C135" s="205" t="s">
        <v>1515</v>
      </c>
      <c r="D135" s="205"/>
      <c r="E135" s="205"/>
      <c r="F135" s="228" t="s">
        <v>1496</v>
      </c>
      <c r="G135" s="205"/>
      <c r="H135" s="205" t="s">
        <v>1530</v>
      </c>
      <c r="I135" s="205" t="s">
        <v>1492</v>
      </c>
      <c r="J135" s="205">
        <v>50</v>
      </c>
      <c r="K135" s="253"/>
    </row>
    <row r="136" s="1" customFormat="1" ht="15" customHeight="1">
      <c r="B136" s="250"/>
      <c r="C136" s="205" t="s">
        <v>1517</v>
      </c>
      <c r="D136" s="205"/>
      <c r="E136" s="205"/>
      <c r="F136" s="228" t="s">
        <v>1496</v>
      </c>
      <c r="G136" s="205"/>
      <c r="H136" s="205" t="s">
        <v>1530</v>
      </c>
      <c r="I136" s="205" t="s">
        <v>1492</v>
      </c>
      <c r="J136" s="205">
        <v>50</v>
      </c>
      <c r="K136" s="253"/>
    </row>
    <row r="137" s="1" customFormat="1" ht="15" customHeight="1">
      <c r="B137" s="250"/>
      <c r="C137" s="205" t="s">
        <v>1518</v>
      </c>
      <c r="D137" s="205"/>
      <c r="E137" s="205"/>
      <c r="F137" s="228" t="s">
        <v>1496</v>
      </c>
      <c r="G137" s="205"/>
      <c r="H137" s="205" t="s">
        <v>1543</v>
      </c>
      <c r="I137" s="205" t="s">
        <v>1492</v>
      </c>
      <c r="J137" s="205">
        <v>255</v>
      </c>
      <c r="K137" s="253"/>
    </row>
    <row r="138" s="1" customFormat="1" ht="15" customHeight="1">
      <c r="B138" s="250"/>
      <c r="C138" s="205" t="s">
        <v>1520</v>
      </c>
      <c r="D138" s="205"/>
      <c r="E138" s="205"/>
      <c r="F138" s="228" t="s">
        <v>1490</v>
      </c>
      <c r="G138" s="205"/>
      <c r="H138" s="205" t="s">
        <v>1544</v>
      </c>
      <c r="I138" s="205" t="s">
        <v>1522</v>
      </c>
      <c r="J138" s="205"/>
      <c r="K138" s="253"/>
    </row>
    <row r="139" s="1" customFormat="1" ht="15" customHeight="1">
      <c r="B139" s="250"/>
      <c r="C139" s="205" t="s">
        <v>1523</v>
      </c>
      <c r="D139" s="205"/>
      <c r="E139" s="205"/>
      <c r="F139" s="228" t="s">
        <v>1490</v>
      </c>
      <c r="G139" s="205"/>
      <c r="H139" s="205" t="s">
        <v>1545</v>
      </c>
      <c r="I139" s="205" t="s">
        <v>1525</v>
      </c>
      <c r="J139" s="205"/>
      <c r="K139" s="253"/>
    </row>
    <row r="140" s="1" customFormat="1" ht="15" customHeight="1">
      <c r="B140" s="250"/>
      <c r="C140" s="205" t="s">
        <v>1526</v>
      </c>
      <c r="D140" s="205"/>
      <c r="E140" s="205"/>
      <c r="F140" s="228" t="s">
        <v>1490</v>
      </c>
      <c r="G140" s="205"/>
      <c r="H140" s="205" t="s">
        <v>1526</v>
      </c>
      <c r="I140" s="205" t="s">
        <v>1525</v>
      </c>
      <c r="J140" s="205"/>
      <c r="K140" s="253"/>
    </row>
    <row r="141" s="1" customFormat="1" ht="15" customHeight="1">
      <c r="B141" s="250"/>
      <c r="C141" s="205" t="s">
        <v>37</v>
      </c>
      <c r="D141" s="205"/>
      <c r="E141" s="205"/>
      <c r="F141" s="228" t="s">
        <v>1490</v>
      </c>
      <c r="G141" s="205"/>
      <c r="H141" s="205" t="s">
        <v>1546</v>
      </c>
      <c r="I141" s="205" t="s">
        <v>1525</v>
      </c>
      <c r="J141" s="205"/>
      <c r="K141" s="253"/>
    </row>
    <row r="142" s="1" customFormat="1" ht="15" customHeight="1">
      <c r="B142" s="250"/>
      <c r="C142" s="205" t="s">
        <v>1547</v>
      </c>
      <c r="D142" s="205"/>
      <c r="E142" s="205"/>
      <c r="F142" s="228" t="s">
        <v>1490</v>
      </c>
      <c r="G142" s="205"/>
      <c r="H142" s="205" t="s">
        <v>1548</v>
      </c>
      <c r="I142" s="205" t="s">
        <v>1525</v>
      </c>
      <c r="J142" s="205"/>
      <c r="K142" s="253"/>
    </row>
    <row r="143" s="1" customFormat="1" ht="15" customHeight="1">
      <c r="B143" s="254"/>
      <c r="C143" s="255"/>
      <c r="D143" s="255"/>
      <c r="E143" s="255"/>
      <c r="F143" s="255"/>
      <c r="G143" s="255"/>
      <c r="H143" s="255"/>
      <c r="I143" s="255"/>
      <c r="J143" s="255"/>
      <c r="K143" s="256"/>
    </row>
    <row r="144" s="1" customFormat="1" ht="18.75" customHeight="1">
      <c r="B144" s="241"/>
      <c r="C144" s="241"/>
      <c r="D144" s="241"/>
      <c r="E144" s="241"/>
      <c r="F144" s="242"/>
      <c r="G144" s="241"/>
      <c r="H144" s="241"/>
      <c r="I144" s="241"/>
      <c r="J144" s="241"/>
      <c r="K144" s="241"/>
    </row>
    <row r="145" s="1" customFormat="1" ht="18.75" customHeight="1">
      <c r="B145" s="213"/>
      <c r="C145" s="213"/>
      <c r="D145" s="213"/>
      <c r="E145" s="213"/>
      <c r="F145" s="213"/>
      <c r="G145" s="213"/>
      <c r="H145" s="213"/>
      <c r="I145" s="213"/>
      <c r="J145" s="213"/>
      <c r="K145" s="213"/>
    </row>
    <row r="146" s="1" customFormat="1" ht="7.5" customHeight="1">
      <c r="B146" s="214"/>
      <c r="C146" s="215"/>
      <c r="D146" s="215"/>
      <c r="E146" s="215"/>
      <c r="F146" s="215"/>
      <c r="G146" s="215"/>
      <c r="H146" s="215"/>
      <c r="I146" s="215"/>
      <c r="J146" s="215"/>
      <c r="K146" s="216"/>
    </row>
    <row r="147" s="1" customFormat="1" ht="45" customHeight="1">
      <c r="B147" s="217"/>
      <c r="C147" s="218" t="s">
        <v>1549</v>
      </c>
      <c r="D147" s="218"/>
      <c r="E147" s="218"/>
      <c r="F147" s="218"/>
      <c r="G147" s="218"/>
      <c r="H147" s="218"/>
      <c r="I147" s="218"/>
      <c r="J147" s="218"/>
      <c r="K147" s="219"/>
    </row>
    <row r="148" s="1" customFormat="1" ht="17.25" customHeight="1">
      <c r="B148" s="217"/>
      <c r="C148" s="220" t="s">
        <v>1484</v>
      </c>
      <c r="D148" s="220"/>
      <c r="E148" s="220"/>
      <c r="F148" s="220" t="s">
        <v>1485</v>
      </c>
      <c r="G148" s="221"/>
      <c r="H148" s="220" t="s">
        <v>53</v>
      </c>
      <c r="I148" s="220" t="s">
        <v>56</v>
      </c>
      <c r="J148" s="220" t="s">
        <v>1486</v>
      </c>
      <c r="K148" s="219"/>
    </row>
    <row r="149" s="1" customFormat="1" ht="17.25" customHeight="1">
      <c r="B149" s="217"/>
      <c r="C149" s="222" t="s">
        <v>1487</v>
      </c>
      <c r="D149" s="222"/>
      <c r="E149" s="222"/>
      <c r="F149" s="223" t="s">
        <v>1488</v>
      </c>
      <c r="G149" s="224"/>
      <c r="H149" s="222"/>
      <c r="I149" s="222"/>
      <c r="J149" s="222" t="s">
        <v>1489</v>
      </c>
      <c r="K149" s="219"/>
    </row>
    <row r="150" s="1" customFormat="1" ht="5.25" customHeight="1">
      <c r="B150" s="230"/>
      <c r="C150" s="225"/>
      <c r="D150" s="225"/>
      <c r="E150" s="225"/>
      <c r="F150" s="225"/>
      <c r="G150" s="226"/>
      <c r="H150" s="225"/>
      <c r="I150" s="225"/>
      <c r="J150" s="225"/>
      <c r="K150" s="253"/>
    </row>
    <row r="151" s="1" customFormat="1" ht="15" customHeight="1">
      <c r="B151" s="230"/>
      <c r="C151" s="257" t="s">
        <v>1493</v>
      </c>
      <c r="D151" s="205"/>
      <c r="E151" s="205"/>
      <c r="F151" s="258" t="s">
        <v>1490</v>
      </c>
      <c r="G151" s="205"/>
      <c r="H151" s="257" t="s">
        <v>1530</v>
      </c>
      <c r="I151" s="257" t="s">
        <v>1492</v>
      </c>
      <c r="J151" s="257">
        <v>120</v>
      </c>
      <c r="K151" s="253"/>
    </row>
    <row r="152" s="1" customFormat="1" ht="15" customHeight="1">
      <c r="B152" s="230"/>
      <c r="C152" s="257" t="s">
        <v>1539</v>
      </c>
      <c r="D152" s="205"/>
      <c r="E152" s="205"/>
      <c r="F152" s="258" t="s">
        <v>1490</v>
      </c>
      <c r="G152" s="205"/>
      <c r="H152" s="257" t="s">
        <v>1550</v>
      </c>
      <c r="I152" s="257" t="s">
        <v>1492</v>
      </c>
      <c r="J152" s="257" t="s">
        <v>1541</v>
      </c>
      <c r="K152" s="253"/>
    </row>
    <row r="153" s="1" customFormat="1" ht="15" customHeight="1">
      <c r="B153" s="230"/>
      <c r="C153" s="257" t="s">
        <v>1438</v>
      </c>
      <c r="D153" s="205"/>
      <c r="E153" s="205"/>
      <c r="F153" s="258" t="s">
        <v>1490</v>
      </c>
      <c r="G153" s="205"/>
      <c r="H153" s="257" t="s">
        <v>1551</v>
      </c>
      <c r="I153" s="257" t="s">
        <v>1492</v>
      </c>
      <c r="J153" s="257" t="s">
        <v>1541</v>
      </c>
      <c r="K153" s="253"/>
    </row>
    <row r="154" s="1" customFormat="1" ht="15" customHeight="1">
      <c r="B154" s="230"/>
      <c r="C154" s="257" t="s">
        <v>1495</v>
      </c>
      <c r="D154" s="205"/>
      <c r="E154" s="205"/>
      <c r="F154" s="258" t="s">
        <v>1496</v>
      </c>
      <c r="G154" s="205"/>
      <c r="H154" s="257" t="s">
        <v>1530</v>
      </c>
      <c r="I154" s="257" t="s">
        <v>1492</v>
      </c>
      <c r="J154" s="257">
        <v>50</v>
      </c>
      <c r="K154" s="253"/>
    </row>
    <row r="155" s="1" customFormat="1" ht="15" customHeight="1">
      <c r="B155" s="230"/>
      <c r="C155" s="257" t="s">
        <v>1498</v>
      </c>
      <c r="D155" s="205"/>
      <c r="E155" s="205"/>
      <c r="F155" s="258" t="s">
        <v>1490</v>
      </c>
      <c r="G155" s="205"/>
      <c r="H155" s="257" t="s">
        <v>1530</v>
      </c>
      <c r="I155" s="257" t="s">
        <v>1500</v>
      </c>
      <c r="J155" s="257"/>
      <c r="K155" s="253"/>
    </row>
    <row r="156" s="1" customFormat="1" ht="15" customHeight="1">
      <c r="B156" s="230"/>
      <c r="C156" s="257" t="s">
        <v>1509</v>
      </c>
      <c r="D156" s="205"/>
      <c r="E156" s="205"/>
      <c r="F156" s="258" t="s">
        <v>1496</v>
      </c>
      <c r="G156" s="205"/>
      <c r="H156" s="257" t="s">
        <v>1530</v>
      </c>
      <c r="I156" s="257" t="s">
        <v>1492</v>
      </c>
      <c r="J156" s="257">
        <v>50</v>
      </c>
      <c r="K156" s="253"/>
    </row>
    <row r="157" s="1" customFormat="1" ht="15" customHeight="1">
      <c r="B157" s="230"/>
      <c r="C157" s="257" t="s">
        <v>1517</v>
      </c>
      <c r="D157" s="205"/>
      <c r="E157" s="205"/>
      <c r="F157" s="258" t="s">
        <v>1496</v>
      </c>
      <c r="G157" s="205"/>
      <c r="H157" s="257" t="s">
        <v>1530</v>
      </c>
      <c r="I157" s="257" t="s">
        <v>1492</v>
      </c>
      <c r="J157" s="257">
        <v>50</v>
      </c>
      <c r="K157" s="253"/>
    </row>
    <row r="158" s="1" customFormat="1" ht="15" customHeight="1">
      <c r="B158" s="230"/>
      <c r="C158" s="257" t="s">
        <v>1515</v>
      </c>
      <c r="D158" s="205"/>
      <c r="E158" s="205"/>
      <c r="F158" s="258" t="s">
        <v>1496</v>
      </c>
      <c r="G158" s="205"/>
      <c r="H158" s="257" t="s">
        <v>1530</v>
      </c>
      <c r="I158" s="257" t="s">
        <v>1492</v>
      </c>
      <c r="J158" s="257">
        <v>50</v>
      </c>
      <c r="K158" s="253"/>
    </row>
    <row r="159" s="1" customFormat="1" ht="15" customHeight="1">
      <c r="B159" s="230"/>
      <c r="C159" s="257" t="s">
        <v>89</v>
      </c>
      <c r="D159" s="205"/>
      <c r="E159" s="205"/>
      <c r="F159" s="258" t="s">
        <v>1490</v>
      </c>
      <c r="G159" s="205"/>
      <c r="H159" s="257" t="s">
        <v>1552</v>
      </c>
      <c r="I159" s="257" t="s">
        <v>1492</v>
      </c>
      <c r="J159" s="257" t="s">
        <v>1553</v>
      </c>
      <c r="K159" s="253"/>
    </row>
    <row r="160" s="1" customFormat="1" ht="15" customHeight="1">
      <c r="B160" s="230"/>
      <c r="C160" s="257" t="s">
        <v>1554</v>
      </c>
      <c r="D160" s="205"/>
      <c r="E160" s="205"/>
      <c r="F160" s="258" t="s">
        <v>1490</v>
      </c>
      <c r="G160" s="205"/>
      <c r="H160" s="257" t="s">
        <v>1555</v>
      </c>
      <c r="I160" s="257" t="s">
        <v>1525</v>
      </c>
      <c r="J160" s="257"/>
      <c r="K160" s="253"/>
    </row>
    <row r="161" s="1" customFormat="1" ht="15" customHeight="1">
      <c r="B161" s="259"/>
      <c r="C161" s="239"/>
      <c r="D161" s="239"/>
      <c r="E161" s="239"/>
      <c r="F161" s="239"/>
      <c r="G161" s="239"/>
      <c r="H161" s="239"/>
      <c r="I161" s="239"/>
      <c r="J161" s="239"/>
      <c r="K161" s="260"/>
    </row>
    <row r="162" s="1" customFormat="1" ht="18.75" customHeight="1">
      <c r="B162" s="241"/>
      <c r="C162" s="251"/>
      <c r="D162" s="251"/>
      <c r="E162" s="251"/>
      <c r="F162" s="261"/>
      <c r="G162" s="251"/>
      <c r="H162" s="251"/>
      <c r="I162" s="251"/>
      <c r="J162" s="251"/>
      <c r="K162" s="241"/>
    </row>
    <row r="163" s="1" customFormat="1" ht="18.75" customHeight="1"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</row>
    <row r="164" s="1" customFormat="1" ht="7.5" customHeight="1">
      <c r="B164" s="192"/>
      <c r="C164" s="193"/>
      <c r="D164" s="193"/>
      <c r="E164" s="193"/>
      <c r="F164" s="193"/>
      <c r="G164" s="193"/>
      <c r="H164" s="193"/>
      <c r="I164" s="193"/>
      <c r="J164" s="193"/>
      <c r="K164" s="194"/>
    </row>
    <row r="165" s="1" customFormat="1" ht="45" customHeight="1">
      <c r="B165" s="195"/>
      <c r="C165" s="196" t="s">
        <v>1556</v>
      </c>
      <c r="D165" s="196"/>
      <c r="E165" s="196"/>
      <c r="F165" s="196"/>
      <c r="G165" s="196"/>
      <c r="H165" s="196"/>
      <c r="I165" s="196"/>
      <c r="J165" s="196"/>
      <c r="K165" s="197"/>
    </row>
    <row r="166" s="1" customFormat="1" ht="17.25" customHeight="1">
      <c r="B166" s="195"/>
      <c r="C166" s="220" t="s">
        <v>1484</v>
      </c>
      <c r="D166" s="220"/>
      <c r="E166" s="220"/>
      <c r="F166" s="220" t="s">
        <v>1485</v>
      </c>
      <c r="G166" s="262"/>
      <c r="H166" s="263" t="s">
        <v>53</v>
      </c>
      <c r="I166" s="263" t="s">
        <v>56</v>
      </c>
      <c r="J166" s="220" t="s">
        <v>1486</v>
      </c>
      <c r="K166" s="197"/>
    </row>
    <row r="167" s="1" customFormat="1" ht="17.25" customHeight="1">
      <c r="B167" s="198"/>
      <c r="C167" s="222" t="s">
        <v>1487</v>
      </c>
      <c r="D167" s="222"/>
      <c r="E167" s="222"/>
      <c r="F167" s="223" t="s">
        <v>1488</v>
      </c>
      <c r="G167" s="264"/>
      <c r="H167" s="265"/>
      <c r="I167" s="265"/>
      <c r="J167" s="222" t="s">
        <v>1489</v>
      </c>
      <c r="K167" s="200"/>
    </row>
    <row r="168" s="1" customFormat="1" ht="5.25" customHeight="1">
      <c r="B168" s="230"/>
      <c r="C168" s="225"/>
      <c r="D168" s="225"/>
      <c r="E168" s="225"/>
      <c r="F168" s="225"/>
      <c r="G168" s="226"/>
      <c r="H168" s="225"/>
      <c r="I168" s="225"/>
      <c r="J168" s="225"/>
      <c r="K168" s="253"/>
    </row>
    <row r="169" s="1" customFormat="1" ht="15" customHeight="1">
      <c r="B169" s="230"/>
      <c r="C169" s="205" t="s">
        <v>1493</v>
      </c>
      <c r="D169" s="205"/>
      <c r="E169" s="205"/>
      <c r="F169" s="228" t="s">
        <v>1490</v>
      </c>
      <c r="G169" s="205"/>
      <c r="H169" s="205" t="s">
        <v>1530</v>
      </c>
      <c r="I169" s="205" t="s">
        <v>1492</v>
      </c>
      <c r="J169" s="205">
        <v>120</v>
      </c>
      <c r="K169" s="253"/>
    </row>
    <row r="170" s="1" customFormat="1" ht="15" customHeight="1">
      <c r="B170" s="230"/>
      <c r="C170" s="205" t="s">
        <v>1539</v>
      </c>
      <c r="D170" s="205"/>
      <c r="E170" s="205"/>
      <c r="F170" s="228" t="s">
        <v>1490</v>
      </c>
      <c r="G170" s="205"/>
      <c r="H170" s="205" t="s">
        <v>1540</v>
      </c>
      <c r="I170" s="205" t="s">
        <v>1492</v>
      </c>
      <c r="J170" s="205" t="s">
        <v>1541</v>
      </c>
      <c r="K170" s="253"/>
    </row>
    <row r="171" s="1" customFormat="1" ht="15" customHeight="1">
      <c r="B171" s="230"/>
      <c r="C171" s="205" t="s">
        <v>1438</v>
      </c>
      <c r="D171" s="205"/>
      <c r="E171" s="205"/>
      <c r="F171" s="228" t="s">
        <v>1490</v>
      </c>
      <c r="G171" s="205"/>
      <c r="H171" s="205" t="s">
        <v>1557</v>
      </c>
      <c r="I171" s="205" t="s">
        <v>1492</v>
      </c>
      <c r="J171" s="205" t="s">
        <v>1541</v>
      </c>
      <c r="K171" s="253"/>
    </row>
    <row r="172" s="1" customFormat="1" ht="15" customHeight="1">
      <c r="B172" s="230"/>
      <c r="C172" s="205" t="s">
        <v>1495</v>
      </c>
      <c r="D172" s="205"/>
      <c r="E172" s="205"/>
      <c r="F172" s="228" t="s">
        <v>1496</v>
      </c>
      <c r="G172" s="205"/>
      <c r="H172" s="205" t="s">
        <v>1557</v>
      </c>
      <c r="I172" s="205" t="s">
        <v>1492</v>
      </c>
      <c r="J172" s="205">
        <v>50</v>
      </c>
      <c r="K172" s="253"/>
    </row>
    <row r="173" s="1" customFormat="1" ht="15" customHeight="1">
      <c r="B173" s="230"/>
      <c r="C173" s="205" t="s">
        <v>1498</v>
      </c>
      <c r="D173" s="205"/>
      <c r="E173" s="205"/>
      <c r="F173" s="228" t="s">
        <v>1490</v>
      </c>
      <c r="G173" s="205"/>
      <c r="H173" s="205" t="s">
        <v>1557</v>
      </c>
      <c r="I173" s="205" t="s">
        <v>1500</v>
      </c>
      <c r="J173" s="205"/>
      <c r="K173" s="253"/>
    </row>
    <row r="174" s="1" customFormat="1" ht="15" customHeight="1">
      <c r="B174" s="230"/>
      <c r="C174" s="205" t="s">
        <v>1509</v>
      </c>
      <c r="D174" s="205"/>
      <c r="E174" s="205"/>
      <c r="F174" s="228" t="s">
        <v>1496</v>
      </c>
      <c r="G174" s="205"/>
      <c r="H174" s="205" t="s">
        <v>1557</v>
      </c>
      <c r="I174" s="205" t="s">
        <v>1492</v>
      </c>
      <c r="J174" s="205">
        <v>50</v>
      </c>
      <c r="K174" s="253"/>
    </row>
    <row r="175" s="1" customFormat="1" ht="15" customHeight="1">
      <c r="B175" s="230"/>
      <c r="C175" s="205" t="s">
        <v>1517</v>
      </c>
      <c r="D175" s="205"/>
      <c r="E175" s="205"/>
      <c r="F175" s="228" t="s">
        <v>1496</v>
      </c>
      <c r="G175" s="205"/>
      <c r="H175" s="205" t="s">
        <v>1557</v>
      </c>
      <c r="I175" s="205" t="s">
        <v>1492</v>
      </c>
      <c r="J175" s="205">
        <v>50</v>
      </c>
      <c r="K175" s="253"/>
    </row>
    <row r="176" s="1" customFormat="1" ht="15" customHeight="1">
      <c r="B176" s="230"/>
      <c r="C176" s="205" t="s">
        <v>1515</v>
      </c>
      <c r="D176" s="205"/>
      <c r="E176" s="205"/>
      <c r="F176" s="228" t="s">
        <v>1496</v>
      </c>
      <c r="G176" s="205"/>
      <c r="H176" s="205" t="s">
        <v>1557</v>
      </c>
      <c r="I176" s="205" t="s">
        <v>1492</v>
      </c>
      <c r="J176" s="205">
        <v>50</v>
      </c>
      <c r="K176" s="253"/>
    </row>
    <row r="177" s="1" customFormat="1" ht="15" customHeight="1">
      <c r="B177" s="230"/>
      <c r="C177" s="205" t="s">
        <v>93</v>
      </c>
      <c r="D177" s="205"/>
      <c r="E177" s="205"/>
      <c r="F177" s="228" t="s">
        <v>1490</v>
      </c>
      <c r="G177" s="205"/>
      <c r="H177" s="205" t="s">
        <v>1558</v>
      </c>
      <c r="I177" s="205" t="s">
        <v>1559</v>
      </c>
      <c r="J177" s="205"/>
      <c r="K177" s="253"/>
    </row>
    <row r="178" s="1" customFormat="1" ht="15" customHeight="1">
      <c r="B178" s="230"/>
      <c r="C178" s="205" t="s">
        <v>56</v>
      </c>
      <c r="D178" s="205"/>
      <c r="E178" s="205"/>
      <c r="F178" s="228" t="s">
        <v>1490</v>
      </c>
      <c r="G178" s="205"/>
      <c r="H178" s="205" t="s">
        <v>1560</v>
      </c>
      <c r="I178" s="205" t="s">
        <v>1561</v>
      </c>
      <c r="J178" s="205">
        <v>1</v>
      </c>
      <c r="K178" s="253"/>
    </row>
    <row r="179" s="1" customFormat="1" ht="15" customHeight="1">
      <c r="B179" s="230"/>
      <c r="C179" s="205" t="s">
        <v>52</v>
      </c>
      <c r="D179" s="205"/>
      <c r="E179" s="205"/>
      <c r="F179" s="228" t="s">
        <v>1490</v>
      </c>
      <c r="G179" s="205"/>
      <c r="H179" s="205" t="s">
        <v>1562</v>
      </c>
      <c r="I179" s="205" t="s">
        <v>1492</v>
      </c>
      <c r="J179" s="205">
        <v>20</v>
      </c>
      <c r="K179" s="253"/>
    </row>
    <row r="180" s="1" customFormat="1" ht="15" customHeight="1">
      <c r="B180" s="230"/>
      <c r="C180" s="205" t="s">
        <v>53</v>
      </c>
      <c r="D180" s="205"/>
      <c r="E180" s="205"/>
      <c r="F180" s="228" t="s">
        <v>1490</v>
      </c>
      <c r="G180" s="205"/>
      <c r="H180" s="205" t="s">
        <v>1563</v>
      </c>
      <c r="I180" s="205" t="s">
        <v>1492</v>
      </c>
      <c r="J180" s="205">
        <v>255</v>
      </c>
      <c r="K180" s="253"/>
    </row>
    <row r="181" s="1" customFormat="1" ht="15" customHeight="1">
      <c r="B181" s="230"/>
      <c r="C181" s="205" t="s">
        <v>94</v>
      </c>
      <c r="D181" s="205"/>
      <c r="E181" s="205"/>
      <c r="F181" s="228" t="s">
        <v>1490</v>
      </c>
      <c r="G181" s="205"/>
      <c r="H181" s="205" t="s">
        <v>1454</v>
      </c>
      <c r="I181" s="205" t="s">
        <v>1492</v>
      </c>
      <c r="J181" s="205">
        <v>10</v>
      </c>
      <c r="K181" s="253"/>
    </row>
    <row r="182" s="1" customFormat="1" ht="15" customHeight="1">
      <c r="B182" s="230"/>
      <c r="C182" s="205" t="s">
        <v>95</v>
      </c>
      <c r="D182" s="205"/>
      <c r="E182" s="205"/>
      <c r="F182" s="228" t="s">
        <v>1490</v>
      </c>
      <c r="G182" s="205"/>
      <c r="H182" s="205" t="s">
        <v>1564</v>
      </c>
      <c r="I182" s="205" t="s">
        <v>1525</v>
      </c>
      <c r="J182" s="205"/>
      <c r="K182" s="253"/>
    </row>
    <row r="183" s="1" customFormat="1" ht="15" customHeight="1">
      <c r="B183" s="230"/>
      <c r="C183" s="205" t="s">
        <v>1565</v>
      </c>
      <c r="D183" s="205"/>
      <c r="E183" s="205"/>
      <c r="F183" s="228" t="s">
        <v>1490</v>
      </c>
      <c r="G183" s="205"/>
      <c r="H183" s="205" t="s">
        <v>1566</v>
      </c>
      <c r="I183" s="205" t="s">
        <v>1525</v>
      </c>
      <c r="J183" s="205"/>
      <c r="K183" s="253"/>
    </row>
    <row r="184" s="1" customFormat="1" ht="15" customHeight="1">
      <c r="B184" s="230"/>
      <c r="C184" s="205" t="s">
        <v>1554</v>
      </c>
      <c r="D184" s="205"/>
      <c r="E184" s="205"/>
      <c r="F184" s="228" t="s">
        <v>1490</v>
      </c>
      <c r="G184" s="205"/>
      <c r="H184" s="205" t="s">
        <v>1567</v>
      </c>
      <c r="I184" s="205" t="s">
        <v>1525</v>
      </c>
      <c r="J184" s="205"/>
      <c r="K184" s="253"/>
    </row>
    <row r="185" s="1" customFormat="1" ht="15" customHeight="1">
      <c r="B185" s="230"/>
      <c r="C185" s="205" t="s">
        <v>97</v>
      </c>
      <c r="D185" s="205"/>
      <c r="E185" s="205"/>
      <c r="F185" s="228" t="s">
        <v>1496</v>
      </c>
      <c r="G185" s="205"/>
      <c r="H185" s="205" t="s">
        <v>1568</v>
      </c>
      <c r="I185" s="205" t="s">
        <v>1492</v>
      </c>
      <c r="J185" s="205">
        <v>50</v>
      </c>
      <c r="K185" s="253"/>
    </row>
    <row r="186" s="1" customFormat="1" ht="15" customHeight="1">
      <c r="B186" s="230"/>
      <c r="C186" s="205" t="s">
        <v>1569</v>
      </c>
      <c r="D186" s="205"/>
      <c r="E186" s="205"/>
      <c r="F186" s="228" t="s">
        <v>1496</v>
      </c>
      <c r="G186" s="205"/>
      <c r="H186" s="205" t="s">
        <v>1570</v>
      </c>
      <c r="I186" s="205" t="s">
        <v>1571</v>
      </c>
      <c r="J186" s="205"/>
      <c r="K186" s="253"/>
    </row>
    <row r="187" s="1" customFormat="1" ht="15" customHeight="1">
      <c r="B187" s="230"/>
      <c r="C187" s="205" t="s">
        <v>1572</v>
      </c>
      <c r="D187" s="205"/>
      <c r="E187" s="205"/>
      <c r="F187" s="228" t="s">
        <v>1496</v>
      </c>
      <c r="G187" s="205"/>
      <c r="H187" s="205" t="s">
        <v>1573</v>
      </c>
      <c r="I187" s="205" t="s">
        <v>1571</v>
      </c>
      <c r="J187" s="205"/>
      <c r="K187" s="253"/>
    </row>
    <row r="188" s="1" customFormat="1" ht="15" customHeight="1">
      <c r="B188" s="230"/>
      <c r="C188" s="205" t="s">
        <v>1574</v>
      </c>
      <c r="D188" s="205"/>
      <c r="E188" s="205"/>
      <c r="F188" s="228" t="s">
        <v>1496</v>
      </c>
      <c r="G188" s="205"/>
      <c r="H188" s="205" t="s">
        <v>1575</v>
      </c>
      <c r="I188" s="205" t="s">
        <v>1571</v>
      </c>
      <c r="J188" s="205"/>
      <c r="K188" s="253"/>
    </row>
    <row r="189" s="1" customFormat="1" ht="15" customHeight="1">
      <c r="B189" s="230"/>
      <c r="C189" s="266" t="s">
        <v>1576</v>
      </c>
      <c r="D189" s="205"/>
      <c r="E189" s="205"/>
      <c r="F189" s="228" t="s">
        <v>1496</v>
      </c>
      <c r="G189" s="205"/>
      <c r="H189" s="205" t="s">
        <v>1577</v>
      </c>
      <c r="I189" s="205" t="s">
        <v>1578</v>
      </c>
      <c r="J189" s="267" t="s">
        <v>1579</v>
      </c>
      <c r="K189" s="253"/>
    </row>
    <row r="190" s="11" customFormat="1" ht="15" customHeight="1">
      <c r="B190" s="268"/>
      <c r="C190" s="269" t="s">
        <v>1580</v>
      </c>
      <c r="D190" s="270"/>
      <c r="E190" s="270"/>
      <c r="F190" s="271" t="s">
        <v>1496</v>
      </c>
      <c r="G190" s="270"/>
      <c r="H190" s="270" t="s">
        <v>1581</v>
      </c>
      <c r="I190" s="270" t="s">
        <v>1578</v>
      </c>
      <c r="J190" s="272" t="s">
        <v>1579</v>
      </c>
      <c r="K190" s="273"/>
    </row>
    <row r="191" s="1" customFormat="1" ht="15" customHeight="1">
      <c r="B191" s="230"/>
      <c r="C191" s="266" t="s">
        <v>41</v>
      </c>
      <c r="D191" s="205"/>
      <c r="E191" s="205"/>
      <c r="F191" s="228" t="s">
        <v>1490</v>
      </c>
      <c r="G191" s="205"/>
      <c r="H191" s="202" t="s">
        <v>1582</v>
      </c>
      <c r="I191" s="205" t="s">
        <v>1583</v>
      </c>
      <c r="J191" s="205"/>
      <c r="K191" s="253"/>
    </row>
    <row r="192" s="1" customFormat="1" ht="15" customHeight="1">
      <c r="B192" s="230"/>
      <c r="C192" s="266" t="s">
        <v>1584</v>
      </c>
      <c r="D192" s="205"/>
      <c r="E192" s="205"/>
      <c r="F192" s="228" t="s">
        <v>1490</v>
      </c>
      <c r="G192" s="205"/>
      <c r="H192" s="205" t="s">
        <v>1585</v>
      </c>
      <c r="I192" s="205" t="s">
        <v>1525</v>
      </c>
      <c r="J192" s="205"/>
      <c r="K192" s="253"/>
    </row>
    <row r="193" s="1" customFormat="1" ht="15" customHeight="1">
      <c r="B193" s="230"/>
      <c r="C193" s="266" t="s">
        <v>1586</v>
      </c>
      <c r="D193" s="205"/>
      <c r="E193" s="205"/>
      <c r="F193" s="228" t="s">
        <v>1490</v>
      </c>
      <c r="G193" s="205"/>
      <c r="H193" s="205" t="s">
        <v>1587</v>
      </c>
      <c r="I193" s="205" t="s">
        <v>1525</v>
      </c>
      <c r="J193" s="205"/>
      <c r="K193" s="253"/>
    </row>
    <row r="194" s="1" customFormat="1" ht="15" customHeight="1">
      <c r="B194" s="230"/>
      <c r="C194" s="266" t="s">
        <v>1588</v>
      </c>
      <c r="D194" s="205"/>
      <c r="E194" s="205"/>
      <c r="F194" s="228" t="s">
        <v>1496</v>
      </c>
      <c r="G194" s="205"/>
      <c r="H194" s="205" t="s">
        <v>1589</v>
      </c>
      <c r="I194" s="205" t="s">
        <v>1525</v>
      </c>
      <c r="J194" s="205"/>
      <c r="K194" s="253"/>
    </row>
    <row r="195" s="1" customFormat="1" ht="15" customHeight="1">
      <c r="B195" s="259"/>
      <c r="C195" s="274"/>
      <c r="D195" s="239"/>
      <c r="E195" s="239"/>
      <c r="F195" s="239"/>
      <c r="G195" s="239"/>
      <c r="H195" s="239"/>
      <c r="I195" s="239"/>
      <c r="J195" s="239"/>
      <c r="K195" s="260"/>
    </row>
    <row r="196" s="1" customFormat="1" ht="18.75" customHeight="1">
      <c r="B196" s="241"/>
      <c r="C196" s="251"/>
      <c r="D196" s="251"/>
      <c r="E196" s="251"/>
      <c r="F196" s="261"/>
      <c r="G196" s="251"/>
      <c r="H196" s="251"/>
      <c r="I196" s="251"/>
      <c r="J196" s="251"/>
      <c r="K196" s="241"/>
    </row>
    <row r="197" s="1" customFormat="1" ht="18.75" customHeight="1">
      <c r="B197" s="241"/>
      <c r="C197" s="251"/>
      <c r="D197" s="251"/>
      <c r="E197" s="251"/>
      <c r="F197" s="261"/>
      <c r="G197" s="251"/>
      <c r="H197" s="251"/>
      <c r="I197" s="251"/>
      <c r="J197" s="251"/>
      <c r="K197" s="241"/>
    </row>
    <row r="198" s="1" customFormat="1" ht="18.75" customHeight="1">
      <c r="B198" s="213"/>
      <c r="C198" s="213"/>
      <c r="D198" s="213"/>
      <c r="E198" s="213"/>
      <c r="F198" s="213"/>
      <c r="G198" s="213"/>
      <c r="H198" s="213"/>
      <c r="I198" s="213"/>
      <c r="J198" s="213"/>
      <c r="K198" s="213"/>
    </row>
    <row r="199" s="1" customFormat="1" ht="13.5">
      <c r="B199" s="192"/>
      <c r="C199" s="193"/>
      <c r="D199" s="193"/>
      <c r="E199" s="193"/>
      <c r="F199" s="193"/>
      <c r="G199" s="193"/>
      <c r="H199" s="193"/>
      <c r="I199" s="193"/>
      <c r="J199" s="193"/>
      <c r="K199" s="194"/>
    </row>
    <row r="200" s="1" customFormat="1" ht="21">
      <c r="B200" s="195"/>
      <c r="C200" s="196" t="s">
        <v>1590</v>
      </c>
      <c r="D200" s="196"/>
      <c r="E200" s="196"/>
      <c r="F200" s="196"/>
      <c r="G200" s="196"/>
      <c r="H200" s="196"/>
      <c r="I200" s="196"/>
      <c r="J200" s="196"/>
      <c r="K200" s="197"/>
    </row>
    <row r="201" s="1" customFormat="1" ht="25.5" customHeight="1">
      <c r="B201" s="195"/>
      <c r="C201" s="275" t="s">
        <v>1591</v>
      </c>
      <c r="D201" s="275"/>
      <c r="E201" s="275"/>
      <c r="F201" s="275" t="s">
        <v>1592</v>
      </c>
      <c r="G201" s="276"/>
      <c r="H201" s="275" t="s">
        <v>1593</v>
      </c>
      <c r="I201" s="275"/>
      <c r="J201" s="275"/>
      <c r="K201" s="197"/>
    </row>
    <row r="202" s="1" customFormat="1" ht="5.25" customHeight="1">
      <c r="B202" s="230"/>
      <c r="C202" s="225"/>
      <c r="D202" s="225"/>
      <c r="E202" s="225"/>
      <c r="F202" s="225"/>
      <c r="G202" s="251"/>
      <c r="H202" s="225"/>
      <c r="I202" s="225"/>
      <c r="J202" s="225"/>
      <c r="K202" s="253"/>
    </row>
    <row r="203" s="1" customFormat="1" ht="15" customHeight="1">
      <c r="B203" s="230"/>
      <c r="C203" s="205" t="s">
        <v>1583</v>
      </c>
      <c r="D203" s="205"/>
      <c r="E203" s="205"/>
      <c r="F203" s="228" t="s">
        <v>42</v>
      </c>
      <c r="G203" s="205"/>
      <c r="H203" s="205" t="s">
        <v>1594</v>
      </c>
      <c r="I203" s="205"/>
      <c r="J203" s="205"/>
      <c r="K203" s="253"/>
    </row>
    <row r="204" s="1" customFormat="1" ht="15" customHeight="1">
      <c r="B204" s="230"/>
      <c r="C204" s="205"/>
      <c r="D204" s="205"/>
      <c r="E204" s="205"/>
      <c r="F204" s="228" t="s">
        <v>43</v>
      </c>
      <c r="G204" s="205"/>
      <c r="H204" s="205" t="s">
        <v>1595</v>
      </c>
      <c r="I204" s="205"/>
      <c r="J204" s="205"/>
      <c r="K204" s="253"/>
    </row>
    <row r="205" s="1" customFormat="1" ht="15" customHeight="1">
      <c r="B205" s="230"/>
      <c r="C205" s="205"/>
      <c r="D205" s="205"/>
      <c r="E205" s="205"/>
      <c r="F205" s="228" t="s">
        <v>46</v>
      </c>
      <c r="G205" s="205"/>
      <c r="H205" s="205" t="s">
        <v>1596</v>
      </c>
      <c r="I205" s="205"/>
      <c r="J205" s="205"/>
      <c r="K205" s="253"/>
    </row>
    <row r="206" s="1" customFormat="1" ht="15" customHeight="1">
      <c r="B206" s="230"/>
      <c r="C206" s="205"/>
      <c r="D206" s="205"/>
      <c r="E206" s="205"/>
      <c r="F206" s="228" t="s">
        <v>44</v>
      </c>
      <c r="G206" s="205"/>
      <c r="H206" s="205" t="s">
        <v>1597</v>
      </c>
      <c r="I206" s="205"/>
      <c r="J206" s="205"/>
      <c r="K206" s="253"/>
    </row>
    <row r="207" s="1" customFormat="1" ht="15" customHeight="1">
      <c r="B207" s="230"/>
      <c r="C207" s="205"/>
      <c r="D207" s="205"/>
      <c r="E207" s="205"/>
      <c r="F207" s="228" t="s">
        <v>45</v>
      </c>
      <c r="G207" s="205"/>
      <c r="H207" s="205" t="s">
        <v>1598</v>
      </c>
      <c r="I207" s="205"/>
      <c r="J207" s="205"/>
      <c r="K207" s="253"/>
    </row>
    <row r="208" s="1" customFormat="1" ht="15" customHeight="1">
      <c r="B208" s="230"/>
      <c r="C208" s="205"/>
      <c r="D208" s="205"/>
      <c r="E208" s="205"/>
      <c r="F208" s="228"/>
      <c r="G208" s="205"/>
      <c r="H208" s="205"/>
      <c r="I208" s="205"/>
      <c r="J208" s="205"/>
      <c r="K208" s="253"/>
    </row>
    <row r="209" s="1" customFormat="1" ht="15" customHeight="1">
      <c r="B209" s="230"/>
      <c r="C209" s="205" t="s">
        <v>1537</v>
      </c>
      <c r="D209" s="205"/>
      <c r="E209" s="205"/>
      <c r="F209" s="228" t="s">
        <v>78</v>
      </c>
      <c r="G209" s="205"/>
      <c r="H209" s="205" t="s">
        <v>1599</v>
      </c>
      <c r="I209" s="205"/>
      <c r="J209" s="205"/>
      <c r="K209" s="253"/>
    </row>
    <row r="210" s="1" customFormat="1" ht="15" customHeight="1">
      <c r="B210" s="230"/>
      <c r="C210" s="205"/>
      <c r="D210" s="205"/>
      <c r="E210" s="205"/>
      <c r="F210" s="228" t="s">
        <v>1432</v>
      </c>
      <c r="G210" s="205"/>
      <c r="H210" s="205" t="s">
        <v>1433</v>
      </c>
      <c r="I210" s="205"/>
      <c r="J210" s="205"/>
      <c r="K210" s="253"/>
    </row>
    <row r="211" s="1" customFormat="1" ht="15" customHeight="1">
      <c r="B211" s="230"/>
      <c r="C211" s="205"/>
      <c r="D211" s="205"/>
      <c r="E211" s="205"/>
      <c r="F211" s="228" t="s">
        <v>1430</v>
      </c>
      <c r="G211" s="205"/>
      <c r="H211" s="205" t="s">
        <v>1600</v>
      </c>
      <c r="I211" s="205"/>
      <c r="J211" s="205"/>
      <c r="K211" s="253"/>
    </row>
    <row r="212" s="1" customFormat="1" ht="15" customHeight="1">
      <c r="B212" s="277"/>
      <c r="C212" s="205"/>
      <c r="D212" s="205"/>
      <c r="E212" s="205"/>
      <c r="F212" s="228" t="s">
        <v>1434</v>
      </c>
      <c r="G212" s="266"/>
      <c r="H212" s="257" t="s">
        <v>1435</v>
      </c>
      <c r="I212" s="257"/>
      <c r="J212" s="257"/>
      <c r="K212" s="278"/>
    </row>
    <row r="213" s="1" customFormat="1" ht="15" customHeight="1">
      <c r="B213" s="277"/>
      <c r="C213" s="205"/>
      <c r="D213" s="205"/>
      <c r="E213" s="205"/>
      <c r="F213" s="228" t="s">
        <v>1436</v>
      </c>
      <c r="G213" s="266"/>
      <c r="H213" s="257" t="s">
        <v>1601</v>
      </c>
      <c r="I213" s="257"/>
      <c r="J213" s="257"/>
      <c r="K213" s="278"/>
    </row>
    <row r="214" s="1" customFormat="1" ht="15" customHeight="1">
      <c r="B214" s="277"/>
      <c r="C214" s="205"/>
      <c r="D214" s="205"/>
      <c r="E214" s="205"/>
      <c r="F214" s="228"/>
      <c r="G214" s="266"/>
      <c r="H214" s="257"/>
      <c r="I214" s="257"/>
      <c r="J214" s="257"/>
      <c r="K214" s="278"/>
    </row>
    <row r="215" s="1" customFormat="1" ht="15" customHeight="1">
      <c r="B215" s="277"/>
      <c r="C215" s="205" t="s">
        <v>1561</v>
      </c>
      <c r="D215" s="205"/>
      <c r="E215" s="205"/>
      <c r="F215" s="228">
        <v>1</v>
      </c>
      <c r="G215" s="266"/>
      <c r="H215" s="257" t="s">
        <v>1602</v>
      </c>
      <c r="I215" s="257"/>
      <c r="J215" s="257"/>
      <c r="K215" s="278"/>
    </row>
    <row r="216" s="1" customFormat="1" ht="15" customHeight="1">
      <c r="B216" s="277"/>
      <c r="C216" s="205"/>
      <c r="D216" s="205"/>
      <c r="E216" s="205"/>
      <c r="F216" s="228">
        <v>2</v>
      </c>
      <c r="G216" s="266"/>
      <c r="H216" s="257" t="s">
        <v>1603</v>
      </c>
      <c r="I216" s="257"/>
      <c r="J216" s="257"/>
      <c r="K216" s="278"/>
    </row>
    <row r="217" s="1" customFormat="1" ht="15" customHeight="1">
      <c r="B217" s="277"/>
      <c r="C217" s="205"/>
      <c r="D217" s="205"/>
      <c r="E217" s="205"/>
      <c r="F217" s="228">
        <v>3</v>
      </c>
      <c r="G217" s="266"/>
      <c r="H217" s="257" t="s">
        <v>1604</v>
      </c>
      <c r="I217" s="257"/>
      <c r="J217" s="257"/>
      <c r="K217" s="278"/>
    </row>
    <row r="218" s="1" customFormat="1" ht="15" customHeight="1">
      <c r="B218" s="277"/>
      <c r="C218" s="205"/>
      <c r="D218" s="205"/>
      <c r="E218" s="205"/>
      <c r="F218" s="228">
        <v>4</v>
      </c>
      <c r="G218" s="266"/>
      <c r="H218" s="257" t="s">
        <v>1605</v>
      </c>
      <c r="I218" s="257"/>
      <c r="J218" s="257"/>
      <c r="K218" s="278"/>
    </row>
    <row r="219" s="1" customFormat="1" ht="12.75" customHeight="1">
      <c r="B219" s="279"/>
      <c r="C219" s="280"/>
      <c r="D219" s="280"/>
      <c r="E219" s="280"/>
      <c r="F219" s="280"/>
      <c r="G219" s="280"/>
      <c r="H219" s="280"/>
      <c r="I219" s="280"/>
      <c r="J219" s="280"/>
      <c r="K219" s="28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2025-08-29T11:22:37Z</dcterms:created>
  <dcterms:modified xsi:type="dcterms:W3CDTF">2025-08-29T11:22:40Z</dcterms:modified>
</cp:coreProperties>
</file>